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FONSECA\OneDrive - Financiera de Desarrollo Territorial S.A\CONVOCATORIAS EN CURSO\PAF-MEN3-O-090-2021 (OBRA G7)\ACTA SOBRE 2\"/>
    </mc:Choice>
  </mc:AlternateContent>
  <xr:revisionPtr revIDLastSave="0" documentId="8_{3AD33048-3323-49C6-82B2-B782E2260F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" sheetId="2" r:id="rId1"/>
  </sheets>
  <definedNames>
    <definedName name="_xlnm.Print_Area" localSheetId="0">Formato!$A$1:$F$32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F7" i="2" s="1"/>
  <c r="F8" i="2" s="1"/>
  <c r="F14" i="2"/>
  <c r="F15" i="2"/>
  <c r="F16" i="2"/>
  <c r="F17" i="2"/>
  <c r="F18" i="2" s="1"/>
  <c r="F20" i="2" s="1"/>
  <c r="F22" i="2" s="1"/>
  <c r="F23" i="2" s="1"/>
  <c r="F25" i="2" l="1"/>
</calcChain>
</file>

<file path=xl/sharedStrings.xml><?xml version="1.0" encoding="utf-8"?>
<sst xmlns="http://schemas.openxmlformats.org/spreadsheetml/2006/main" count="38" uniqueCount="37">
  <si>
    <t>DESCRIPCIÓN</t>
  </si>
  <si>
    <t>VALOR TOTAL</t>
  </si>
  <si>
    <t>ÍTEM</t>
  </si>
  <si>
    <t>VALOR OFERTADO</t>
  </si>
  <si>
    <t>B</t>
  </si>
  <si>
    <t>Administración</t>
  </si>
  <si>
    <t xml:space="preserve">Imprevistos </t>
  </si>
  <si>
    <t>Utilidad</t>
  </si>
  <si>
    <t>Valor IVA sobre la utilidad</t>
  </si>
  <si>
    <t>A</t>
  </si>
  <si>
    <t>DESCUENTO EXPRESADO EN PESOS</t>
  </si>
  <si>
    <t>%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</si>
  <si>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</si>
  <si>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</si>
  <si>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</si>
  <si>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</si>
  <si>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</si>
  <si>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</si>
  <si>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Valor antes de IVA</t>
  </si>
  <si>
    <t>FORMATO No.4 PROPUESTA ECONOMICA</t>
  </si>
  <si>
    <t>1.        DIAGNÓSTICOS</t>
  </si>
  <si>
    <t xml:space="preserve">2. EJECUCIÓN DE OBRAS DE MEJORAMIENTO </t>
  </si>
  <si>
    <t xml:space="preserve">PRESUPUESTO ESTIMADO EJECUCIÓN DE OBRAS DE MEJORAMIENTO  </t>
  </si>
  <si>
    <t xml:space="preserve">(*)PORCENTAJE DE DESCUENTO EJECUCION  </t>
  </si>
  <si>
    <t xml:space="preserve"> VALOR TOTAL DE LA OFERTA (VALOR OFERTADO DIAGNOSTICOS + VALOR OFERTADO EJECUCION OBRAS DE MEJORAMIENTO) </t>
  </si>
  <si>
    <t>1. VALOR TOTAL OFERTADO DIAGNOSTICOS</t>
  </si>
  <si>
    <t>VALOR OFERTADO EJECUCIÓN DE OBRAS DE MEJORAMIENTO (costo directo + costo indirecto: AIU e IVA sobre la utilidad)</t>
  </si>
  <si>
    <t>SUBTOTAL VALOR DE DIAGNÓSTICOS</t>
  </si>
  <si>
    <t>VALOR  DE DIAGNÓSTICOS</t>
  </si>
  <si>
    <t xml:space="preserve">VALOR IVA (19%) </t>
  </si>
  <si>
    <t>PRESUPUESTO OFICIAL
EJECUCIÓN DE DIAGNÓSTICOS Y OBRAS DE MEJORAMIENTO DE INFRAESTRUCTURA DE ESTABLECIMIENTOS EDUCATIVOS QUE REQUIERAN INTERVENCIÓN DE AMBIENTES ESCOLARES PARA EL REGRESO A LA PRESENCIALIDAD – GRUPO 7 BOLIVAR</t>
  </si>
  <si>
    <t>30,72 % - CD</t>
  </si>
  <si>
    <t>1,00 % - CD</t>
  </si>
  <si>
    <t>5,00 % - CD</t>
  </si>
  <si>
    <t xml:space="preserve">DAIRO ALBERTO ROMERO ROJAS </t>
  </si>
  <si>
    <t>REPRESENTANTE LEGAL DAR ARQUITECTURA S.A.S</t>
  </si>
  <si>
    <t>NIT: 900549325-0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</si>
</sst>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8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6" fontId="1" fillId="0" borderId="14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right" vertical="center" wrapText="1"/>
    </xf>
    <xf numFmtId="42" fontId="2" fillId="0" borderId="14" xfId="1" applyFont="1" applyBorder="1" applyAlignment="1">
      <alignment horizontal="right" vertical="center" wrapText="1"/>
    </xf>
    <xf numFmtId="42" fontId="1" fillId="0" borderId="14" xfId="0" applyNumberFormat="1" applyFont="1" applyBorder="1" applyAlignment="1">
      <alignment horizontal="center" vertical="center" wrapText="1"/>
    </xf>
    <xf numFmtId="6" fontId="1" fillId="3" borderId="13" xfId="0" applyNumberFormat="1" applyFont="1" applyFill="1" applyBorder="1" applyAlignment="1">
      <alignment horizontal="right" vertical="center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/>
    <xf numFmtId="6" fontId="1" fillId="0" borderId="14" xfId="0" applyNumberFormat="1" applyFont="1" applyBorder="1" applyAlignment="1">
      <alignment horizontal="right" vertical="center" wrapText="1"/>
    </xf>
    <xf numFmtId="6" fontId="1" fillId="0" borderId="13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6" fontId="1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showGridLines="0" tabSelected="1" view="pageBreakPreview" zoomScaleSheetLayoutView="100" workbookViewId="0">
      <selection activeCell="D20" sqref="D20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8" ht="63.75" customHeight="1" thickBot="1" x14ac:dyDescent="0.3">
      <c r="A1" s="47" t="s">
        <v>30</v>
      </c>
      <c r="B1" s="48"/>
      <c r="C1" s="48"/>
      <c r="D1" s="48"/>
      <c r="E1" s="48"/>
      <c r="F1" s="49"/>
    </row>
    <row r="2" spans="1:8" x14ac:dyDescent="0.25">
      <c r="A2" s="50"/>
      <c r="B2" s="51"/>
      <c r="C2" s="51"/>
      <c r="D2" s="51"/>
      <c r="E2" s="51"/>
      <c r="F2" s="52"/>
    </row>
    <row r="3" spans="1:8" ht="15.75" thickBot="1" x14ac:dyDescent="0.3">
      <c r="A3" s="53" t="s">
        <v>19</v>
      </c>
      <c r="B3" s="54"/>
      <c r="C3" s="54"/>
      <c r="D3" s="54"/>
      <c r="E3" s="54"/>
      <c r="F3" s="55"/>
    </row>
    <row r="4" spans="1:8" ht="35.25" customHeight="1" thickBot="1" x14ac:dyDescent="0.3">
      <c r="A4" s="56" t="s">
        <v>20</v>
      </c>
      <c r="B4" s="57"/>
      <c r="C4" s="57"/>
      <c r="D4" s="57"/>
      <c r="E4" s="57"/>
      <c r="F4" s="58"/>
    </row>
    <row r="5" spans="1:8" ht="15.75" thickBot="1" x14ac:dyDescent="0.3">
      <c r="A5" s="59" t="s">
        <v>0</v>
      </c>
      <c r="B5" s="60"/>
      <c r="C5" s="61"/>
      <c r="D5" s="1"/>
      <c r="E5" s="1"/>
      <c r="F5" s="1"/>
    </row>
    <row r="6" spans="1:8" ht="15.75" thickBot="1" x14ac:dyDescent="0.3">
      <c r="A6" s="45" t="s">
        <v>28</v>
      </c>
      <c r="B6" s="46"/>
      <c r="C6" s="46"/>
      <c r="D6" s="10" t="s">
        <v>18</v>
      </c>
      <c r="E6" s="10" t="s">
        <v>29</v>
      </c>
      <c r="F6" s="35" t="s">
        <v>1</v>
      </c>
    </row>
    <row r="7" spans="1:8" ht="63.75" customHeight="1" thickBot="1" x14ac:dyDescent="0.3">
      <c r="A7" s="69" t="s">
        <v>27</v>
      </c>
      <c r="B7" s="70"/>
      <c r="C7" s="70"/>
      <c r="D7" s="31">
        <v>26800000</v>
      </c>
      <c r="E7" s="32">
        <f>ROUND(D7*0.19,0)</f>
        <v>5092000</v>
      </c>
      <c r="F7" s="33">
        <f>D7+E7</f>
        <v>31892000</v>
      </c>
    </row>
    <row r="8" spans="1:8" ht="15.75" thickBot="1" x14ac:dyDescent="0.3">
      <c r="A8" s="71" t="s">
        <v>25</v>
      </c>
      <c r="B8" s="72"/>
      <c r="C8" s="73"/>
      <c r="D8" s="17"/>
      <c r="E8" s="17"/>
      <c r="F8" s="34">
        <f>F7</f>
        <v>31892000</v>
      </c>
    </row>
    <row r="9" spans="1:8" ht="15.75" thickBot="1" x14ac:dyDescent="0.3">
      <c r="A9" s="59"/>
      <c r="B9" s="60"/>
      <c r="C9" s="60"/>
      <c r="D9" s="60"/>
      <c r="E9" s="60"/>
      <c r="F9" s="74"/>
    </row>
    <row r="10" spans="1:8" ht="63.75" customHeight="1" thickBot="1" x14ac:dyDescent="0.3">
      <c r="A10" s="56" t="s">
        <v>21</v>
      </c>
      <c r="B10" s="57"/>
      <c r="C10" s="57"/>
      <c r="D10" s="57"/>
      <c r="E10" s="57"/>
      <c r="F10" s="75"/>
    </row>
    <row r="11" spans="1:8" ht="15.75" thickBot="1" x14ac:dyDescent="0.3">
      <c r="A11" s="3" t="s">
        <v>2</v>
      </c>
      <c r="B11" s="59" t="s">
        <v>0</v>
      </c>
      <c r="C11" s="74"/>
      <c r="D11" s="13"/>
      <c r="E11" s="13"/>
      <c r="F11" s="1" t="s">
        <v>3</v>
      </c>
    </row>
    <row r="12" spans="1:8" ht="15.75" thickBot="1" x14ac:dyDescent="0.3">
      <c r="A12" s="45" t="s">
        <v>12</v>
      </c>
      <c r="B12" s="46"/>
      <c r="C12" s="46"/>
      <c r="D12" s="11"/>
      <c r="E12" s="10"/>
      <c r="F12" s="18">
        <v>940000000</v>
      </c>
    </row>
    <row r="13" spans="1:8" ht="15.75" thickBot="1" x14ac:dyDescent="0.3">
      <c r="A13" s="24"/>
      <c r="B13" s="25"/>
      <c r="C13" s="25"/>
      <c r="D13" s="15"/>
      <c r="E13" s="10" t="s">
        <v>13</v>
      </c>
      <c r="F13" s="10" t="s">
        <v>14</v>
      </c>
    </row>
    <row r="14" spans="1:8" ht="27.75" customHeight="1" thickBot="1" x14ac:dyDescent="0.3">
      <c r="A14" s="4"/>
      <c r="B14" s="2" t="s">
        <v>5</v>
      </c>
      <c r="C14" s="5" t="s">
        <v>31</v>
      </c>
      <c r="D14" s="5"/>
      <c r="E14" s="36">
        <v>0.30719999999999997</v>
      </c>
      <c r="F14" s="27">
        <f>ROUND(E14*F12,0)</f>
        <v>288768000</v>
      </c>
    </row>
    <row r="15" spans="1:8" ht="15.75" thickBot="1" x14ac:dyDescent="0.3">
      <c r="A15" s="4"/>
      <c r="B15" s="6" t="s">
        <v>6</v>
      </c>
      <c r="C15" s="7" t="s">
        <v>32</v>
      </c>
      <c r="D15" s="16"/>
      <c r="E15" s="37">
        <v>0.01</v>
      </c>
      <c r="F15" s="28">
        <f>ROUND(E15*F12,0)</f>
        <v>9400000</v>
      </c>
    </row>
    <row r="16" spans="1:8" ht="15.75" thickBot="1" x14ac:dyDescent="0.3">
      <c r="A16" s="4"/>
      <c r="B16" s="6" t="s">
        <v>7</v>
      </c>
      <c r="C16" s="7" t="s">
        <v>33</v>
      </c>
      <c r="D16" s="16"/>
      <c r="E16" s="37">
        <v>0.05</v>
      </c>
      <c r="F16" s="28">
        <f>ROUND(E16*F12,0)</f>
        <v>47000000</v>
      </c>
      <c r="H16" s="38"/>
    </row>
    <row r="17" spans="1:6" ht="26.25" thickBot="1" x14ac:dyDescent="0.3">
      <c r="A17" s="8"/>
      <c r="B17" s="6" t="s">
        <v>8</v>
      </c>
      <c r="C17" s="9">
        <v>0.19</v>
      </c>
      <c r="D17" s="16"/>
      <c r="E17" s="26">
        <v>0.19</v>
      </c>
      <c r="F17" s="28">
        <f>ROUND(E17*F16,0)</f>
        <v>8930000</v>
      </c>
    </row>
    <row r="18" spans="1:6" ht="24" customHeight="1" thickBot="1" x14ac:dyDescent="0.3">
      <c r="A18" s="45"/>
      <c r="B18" s="46"/>
      <c r="C18" s="46"/>
      <c r="D18" s="11" t="s">
        <v>15</v>
      </c>
      <c r="E18" s="10"/>
      <c r="F18" s="29">
        <f>SUM(F14:F17)</f>
        <v>354098000</v>
      </c>
    </row>
    <row r="19" spans="1:6" ht="15.75" thickBot="1" x14ac:dyDescent="0.3">
      <c r="A19" s="12"/>
      <c r="B19" s="14"/>
      <c r="C19" s="14"/>
      <c r="D19" s="13"/>
      <c r="E19" s="13"/>
      <c r="F19" s="1"/>
    </row>
    <row r="20" spans="1:6" ht="42.75" customHeight="1" thickBot="1" x14ac:dyDescent="0.3">
      <c r="A20" s="76" t="s">
        <v>26</v>
      </c>
      <c r="B20" s="77"/>
      <c r="C20" s="77"/>
      <c r="D20" s="19"/>
      <c r="E20" s="10" t="s">
        <v>9</v>
      </c>
      <c r="F20" s="29">
        <f>F18+F12</f>
        <v>1294098000</v>
      </c>
    </row>
    <row r="21" spans="1:6" ht="36.75" customHeight="1" thickBot="1" x14ac:dyDescent="0.3">
      <c r="A21" s="45" t="s">
        <v>22</v>
      </c>
      <c r="B21" s="46"/>
      <c r="C21" s="46"/>
      <c r="D21" s="11"/>
      <c r="E21" s="10" t="s">
        <v>4</v>
      </c>
      <c r="F21" s="39">
        <v>1343622864</v>
      </c>
    </row>
    <row r="22" spans="1:6" ht="36.75" customHeight="1" thickBot="1" x14ac:dyDescent="0.3">
      <c r="A22" s="62" t="s">
        <v>10</v>
      </c>
      <c r="B22" s="63"/>
      <c r="C22" s="63"/>
      <c r="D22" s="21"/>
      <c r="E22" s="22" t="s">
        <v>16</v>
      </c>
      <c r="F22" s="40">
        <f>F21-F20</f>
        <v>49524864</v>
      </c>
    </row>
    <row r="23" spans="1:6" ht="25.5" customHeight="1" thickBot="1" x14ac:dyDescent="0.3">
      <c r="A23" s="64" t="s">
        <v>23</v>
      </c>
      <c r="B23" s="65"/>
      <c r="C23" s="65"/>
      <c r="D23" s="23" t="s">
        <v>11</v>
      </c>
      <c r="E23" s="22" t="s">
        <v>17</v>
      </c>
      <c r="F23" s="20">
        <f>F22/F21</f>
        <v>3.6859200097684557E-2</v>
      </c>
    </row>
    <row r="24" spans="1:6" ht="15.75" thickBot="1" x14ac:dyDescent="0.3"/>
    <row r="25" spans="1:6" ht="33" customHeight="1" thickBot="1" x14ac:dyDescent="0.3">
      <c r="A25" s="66" t="s">
        <v>24</v>
      </c>
      <c r="B25" s="67"/>
      <c r="C25" s="67"/>
      <c r="D25" s="67"/>
      <c r="E25" s="68"/>
      <c r="F25" s="30">
        <f>F8+F20</f>
        <v>1325990000</v>
      </c>
    </row>
    <row r="26" spans="1:6" ht="33" customHeight="1" x14ac:dyDescent="0.25">
      <c r="A26" s="41"/>
      <c r="B26" s="41"/>
      <c r="C26" s="41"/>
      <c r="D26" s="41"/>
      <c r="E26" s="41"/>
      <c r="F26" s="42"/>
    </row>
    <row r="27" spans="1:6" ht="69.75" customHeight="1" x14ac:dyDescent="0.25">
      <c r="A27" s="41"/>
      <c r="B27" s="41"/>
      <c r="C27" s="41"/>
      <c r="D27" s="41"/>
      <c r="E27" s="41"/>
      <c r="F27" s="42"/>
    </row>
    <row r="28" spans="1:6" ht="19.5" customHeight="1" x14ac:dyDescent="0.25">
      <c r="A28" s="41"/>
      <c r="B28" s="41"/>
      <c r="C28" s="43" t="s">
        <v>34</v>
      </c>
      <c r="D28" s="43"/>
      <c r="E28" s="43"/>
      <c r="F28" s="42"/>
    </row>
    <row r="29" spans="1:6" ht="14.25" customHeight="1" x14ac:dyDescent="0.25">
      <c r="A29" s="41"/>
      <c r="B29" s="41"/>
      <c r="C29" s="44" t="s">
        <v>35</v>
      </c>
      <c r="D29" s="44"/>
      <c r="E29" s="44"/>
      <c r="F29" s="42"/>
    </row>
    <row r="30" spans="1:6" ht="14.25" customHeight="1" x14ac:dyDescent="0.25">
      <c r="A30" s="41"/>
      <c r="B30" s="41"/>
      <c r="C30" s="44" t="s">
        <v>36</v>
      </c>
      <c r="D30" s="44"/>
      <c r="E30" s="44"/>
      <c r="F30" s="42"/>
    </row>
    <row r="31" spans="1:6" ht="33" customHeight="1" x14ac:dyDescent="0.25">
      <c r="A31" s="41"/>
      <c r="B31" s="41"/>
      <c r="C31" s="41"/>
      <c r="D31" s="41"/>
      <c r="E31" s="41"/>
      <c r="F31" s="42"/>
    </row>
    <row r="32" spans="1:6" ht="7.5" customHeight="1" x14ac:dyDescent="0.25"/>
  </sheetData>
  <mergeCells count="21">
    <mergeCell ref="A10:F10"/>
    <mergeCell ref="B11:C11"/>
    <mergeCell ref="A12:C12"/>
    <mergeCell ref="A18:C18"/>
    <mergeCell ref="A20:C20"/>
    <mergeCell ref="C28:E28"/>
    <mergeCell ref="C29:E29"/>
    <mergeCell ref="C30:E30"/>
    <mergeCell ref="A6:C6"/>
    <mergeCell ref="A1:F1"/>
    <mergeCell ref="A2:F2"/>
    <mergeCell ref="A3:F3"/>
    <mergeCell ref="A4:F4"/>
    <mergeCell ref="A5:C5"/>
    <mergeCell ref="A22:C22"/>
    <mergeCell ref="A23:C23"/>
    <mergeCell ref="A25:E25"/>
    <mergeCell ref="A21:C21"/>
    <mergeCell ref="A7:C7"/>
    <mergeCell ref="A8:C8"/>
    <mergeCell ref="A9:F9"/>
  </mergeCells>
  <pageMargins left="0.7" right="0.7" top="0.75" bottom="0.75" header="0.3" footer="0.3"/>
  <pageSetup scale="67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805C9D22EE7F4CBFE7F0F2050F1ADD" ma:contentTypeVersion="13" ma:contentTypeDescription="Crear nuevo documento." ma:contentTypeScope="" ma:versionID="d95ac73ace2ff388a54748a6019729f7">
  <xsd:schema xmlns:xsd="http://www.w3.org/2001/XMLSchema" xmlns:xs="http://www.w3.org/2001/XMLSchema" xmlns:p="http://schemas.microsoft.com/office/2006/metadata/properties" xmlns:ns2="14d30082-7d4a-4e60-a5e8-1d81fd28f255" xmlns:ns3="3273afcf-094b-46eb-b040-d5fc83b36952" targetNamespace="http://schemas.microsoft.com/office/2006/metadata/properties" ma:root="true" ma:fieldsID="ac9483cff6a018d819d688020327ced4" ns2:_="" ns3:_="">
    <xsd:import namespace="14d30082-7d4a-4e60-a5e8-1d81fd28f255"/>
    <xsd:import namespace="3273afcf-094b-46eb-b040-d5fc83b36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30082-7d4a-4e60-a5e8-1d81fd28f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3afcf-094b-46eb-b040-d5fc83b369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3EC490-396F-4BB4-8305-3E1309E47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d30082-7d4a-4e60-a5e8-1d81fd28f255"/>
    <ds:schemaRef ds:uri="3273afcf-094b-46eb-b040-d5fc83b36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D36C81-14BB-464B-81B4-40228BDE93C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C873A128-3956-43CC-8E9F-116C3547FB51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873a128-3956-43cc-8e9f-116c3547fb51"/>
  </ds:schemaRefs>
</ds:datastoreItem>
</file>

<file path=customXml/itemProps3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PAF-JU-O-002-2019 FORMATO 4 PROPUESTA ECONOMICA</dc:title>
  <dc:creator>GERARDO ANDRES ALZATE ALZATE</dc:creator>
  <cp:lastModifiedBy>DIEGO FELIPE FONSECA LOPEZ</cp:lastModifiedBy>
  <cp:lastPrinted>2022-01-17T21:37:05Z</cp:lastPrinted>
  <dcterms:created xsi:type="dcterms:W3CDTF">2019-01-22T17:02:10Z</dcterms:created>
  <dcterms:modified xsi:type="dcterms:W3CDTF">2022-02-02T00:34:23Z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0x01010027805C9D22EE7F4CBFE7F0F2050F1ADD</vt:lpwstr>
  </property>
</Properties>
</file>