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jvelasco\Documents\John Velasco Gooding\Procesos competitivos y Terminos Referencia\Revisión MEN Obra\Grupo 6\Obra\"/>
    </mc:Choice>
  </mc:AlternateContent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Ejemplo!$A$1:$G$31</definedName>
    <definedName name="_xlnm.Print_Area" localSheetId="1">Formato!$A$1:$G$31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F16" i="3"/>
  <c r="F17" i="3" s="1"/>
  <c r="F15" i="3"/>
  <c r="F14" i="3"/>
  <c r="F7" i="3"/>
  <c r="F8" i="3" s="1"/>
  <c r="E7" i="3"/>
  <c r="F18" i="3" l="1"/>
  <c r="F20" i="3" s="1"/>
  <c r="F22" i="3" s="1"/>
  <c r="E26" i="3" s="1"/>
  <c r="F26" i="3" s="1"/>
  <c r="F18" i="2"/>
  <c r="F8" i="2"/>
  <c r="F23" i="3" l="1"/>
  <c r="F28" i="3" s="1"/>
  <c r="F30" i="3" s="1"/>
  <c r="F28" i="2"/>
  <c r="F30" i="2" s="1"/>
</calcChain>
</file>

<file path=xl/sharedStrings.xml><?xml version="1.0" encoding="utf-8"?>
<sst xmlns="http://schemas.openxmlformats.org/spreadsheetml/2006/main" count="84" uniqueCount="43">
  <si>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</si>
  <si>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</si>
  <si>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</si>
  <si>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</si>
  <si>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</si>
  <si>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</si>
  <si>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</si>
  <si>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</si>
  <si>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</si>
  <si>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</si>
  <si>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</si>
  <si>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</si>
  <si>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</si>
  <si>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</si>
  <si>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</si>
  <si>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</si>
  <si>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</si>
  <si>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</si>
  <si>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</si>
  <si>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</si>
  <si>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Valor presupuesto estimado
E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</si>
  <si>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</si>
  <si>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</si>
  <si>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</si>
  <si>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</si>
  <si>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</si>
  <si>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</si>
  <si>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</si>
  <si>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</si>
  <si>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</si>
  <si>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</si>
  <si>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</si>
  <si>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</si>
  <si>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EJECUCIÓN DE OBRAS DE MEJORAMIENTO </t>
  </si>
  <si>
    <t xml:space="preserve">VALOR OFERTADO OBRAS DE MEJORAMIENTO PARA TODAS LAS SEDES Incluye AIU e IVA
( valor etapa ETAPA II )  </t>
  </si>
  <si>
    <t>DESCUENTO EXPRESADO EN PESOS SEGÚN EL % OFERTADO POR GRUPO
F= E*D</t>
  </si>
  <si>
    <t>VALOR OFERTADO POR GRUPO
G= E-F</t>
  </si>
  <si>
    <t xml:space="preserve">PRESUPUESTO ESTIMADO OBRAS DE MEJORAMIENTO PARA TODAS LAS SEDES Incluye AIU e IVA
( valor etapa ETAPA II )  </t>
  </si>
  <si>
    <r>
      <t>PRESUPUESTO OFICIAL
“VALIDACIÓN DE DIAGNÓSTICOS Y ESTUDIOS TÉCNICOS, EJECUCIÓN DE LAS OBRAS DE MEJORAMIENTO</t>
    </r>
    <r>
      <rPr>
        <b/>
        <sz val="10"/>
        <color theme="1"/>
        <rFont val="Arial Narrow"/>
        <family val="2"/>
      </rPr>
      <t xml:space="preserve"> EN LAS INSTITUCIONES EDUCATIVAS PRIORIZADAS Y VIABILIZADAS POR EL MINISTERIO DE EDUCACIÓN NACIONAL, EN EL PROGRAMA DE MEJORAMIENTO DE SEDES EDUCATIVAS RURALES Y DE FRONTERA EN EL MARCO DEL CONTRATO INTERADMINISTRATIVO 1229 DE 2018” GRUPO CESAR</t>
    </r>
  </si>
  <si>
    <t>1.       ETAPA 1,  VALIDACIÓN DE DIAGNÓSTICOS Y ESTUDIOS TÉCNICOS</t>
  </si>
  <si>
    <t>PRESUPUESTO OFICIAL
“VALIDACIÓN Y/O AJUSTE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6 NARIÑO</t>
  </si>
  <si>
    <t>SUBTOTAL VALOR DE LA ETAPA DE VALIDACIÓN Y/O AJUSTE DE DIAGNÓSTICOS Y ESTUDIOS TÉCNICOS</t>
  </si>
  <si>
    <t>CONVOCATORIA No. PAF-MEN-O-028-2019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</si>
</sst>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="130" zoomScaleNormal="100" zoomScaleSheetLayoutView="130" workbookViewId="0">
      <selection activeCell="A4" sqref="A4:F4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76" t="s">
        <v>38</v>
      </c>
      <c r="B1" s="77"/>
      <c r="C1" s="77"/>
      <c r="D1" s="77"/>
      <c r="E1" s="77"/>
      <c r="F1" s="78"/>
    </row>
    <row r="2" spans="1:6" x14ac:dyDescent="0.25">
      <c r="A2" s="79" t="s">
        <v>0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31</v>
      </c>
      <c r="B7" s="74"/>
      <c r="C7" s="74"/>
      <c r="D7" s="45">
        <v>25000000</v>
      </c>
      <c r="E7" s="46">
        <f>0.19*D7</f>
        <v>4750000</v>
      </c>
      <c r="F7" s="47">
        <f>SUM(D7:E7)</f>
        <v>29750000</v>
      </c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29750000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52"/>
      <c r="E11" s="52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53"/>
      <c r="E12" s="11"/>
      <c r="F12" s="23">
        <v>920000000</v>
      </c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4">
        <v>0.25469999999999998</v>
      </c>
      <c r="F14" s="40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20"/>
      <c r="E15" s="55">
        <v>0.03</v>
      </c>
      <c r="F15" s="41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20"/>
      <c r="E16" s="55">
        <v>0.05</v>
      </c>
      <c r="F16" s="41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>
        <f>+C17*F16</f>
        <v>8740000</v>
      </c>
    </row>
    <row r="18" spans="1:6" ht="15.75" thickBot="1" x14ac:dyDescent="0.3">
      <c r="A18" s="65"/>
      <c r="B18" s="66"/>
      <c r="C18" s="66"/>
      <c r="D18" s="53" t="s">
        <v>24</v>
      </c>
      <c r="E18" s="11"/>
      <c r="F18" s="42">
        <f>SUM(F14:F17)</f>
        <v>316664000</v>
      </c>
    </row>
    <row r="19" spans="1:6" ht="15.75" thickBot="1" x14ac:dyDescent="0.3">
      <c r="A19" s="51"/>
      <c r="B19" s="50"/>
      <c r="C19" s="50"/>
      <c r="D19" s="52"/>
      <c r="E19" s="52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>
        <f>+F12+F18</f>
        <v>1236664000</v>
      </c>
    </row>
    <row r="21" spans="1:6" ht="36.75" customHeight="1" thickBot="1" x14ac:dyDescent="0.3">
      <c r="A21" s="65" t="s">
        <v>37</v>
      </c>
      <c r="B21" s="66"/>
      <c r="C21" s="66"/>
      <c r="D21" s="53"/>
      <c r="E21" s="11" t="s">
        <v>9</v>
      </c>
      <c r="F21" s="23">
        <v>1250000000</v>
      </c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57">
        <f>+F21-F20</f>
        <v>13336000</v>
      </c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56">
        <f>+F22/F21</f>
        <v>1.0668800000000001E-2</v>
      </c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>
        <f>+F21</f>
        <v>1250000000</v>
      </c>
      <c r="E26" s="23">
        <f>+F22</f>
        <v>13336000</v>
      </c>
      <c r="F26" s="35">
        <f>+D26-E26</f>
        <v>1236664000</v>
      </c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1236664000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49"/>
      <c r="E30" s="49"/>
      <c r="F30" s="44">
        <f>+F28+F8</f>
        <v>1266414000</v>
      </c>
    </row>
    <row r="33" spans="5:5" x14ac:dyDescent="0.25">
      <c r="E33" s="58"/>
    </row>
  </sheetData>
  <mergeCells count="21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7:F27"/>
    <mergeCell ref="A28:C28"/>
    <mergeCell ref="A30:C30"/>
    <mergeCell ref="A18:C18"/>
    <mergeCell ref="A20:C20"/>
    <mergeCell ref="A21:C21"/>
    <mergeCell ref="A22:C22"/>
    <mergeCell ref="A23:C23"/>
    <mergeCell ref="A26:C2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view="pageBreakPreview" zoomScaleNormal="100" zoomScaleSheetLayoutView="100" workbookViewId="0">
      <selection activeCell="A2" sqref="A2:F2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6" t="s">
        <v>40</v>
      </c>
      <c r="B1" s="77"/>
      <c r="C1" s="77"/>
      <c r="D1" s="77"/>
      <c r="E1" s="77"/>
      <c r="F1" s="78"/>
    </row>
    <row r="2" spans="1:6" x14ac:dyDescent="0.25">
      <c r="A2" s="79" t="s">
        <v>42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41</v>
      </c>
      <c r="B7" s="74"/>
      <c r="C7" s="74"/>
      <c r="D7" s="45"/>
      <c r="E7" s="46"/>
      <c r="F7" s="47"/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14"/>
      <c r="E11" s="14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12"/>
      <c r="E12" s="11"/>
      <c r="F12" s="23"/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8"/>
      <c r="F14" s="40"/>
    </row>
    <row r="15" spans="1:6" ht="15.75" thickBot="1" x14ac:dyDescent="0.3">
      <c r="A15" s="5"/>
      <c r="B15" s="7" t="s">
        <v>12</v>
      </c>
      <c r="C15" s="8" t="s">
        <v>11</v>
      </c>
      <c r="D15" s="20"/>
      <c r="E15" s="39"/>
      <c r="F15" s="41"/>
    </row>
    <row r="16" spans="1:6" ht="15.75" thickBot="1" x14ac:dyDescent="0.3">
      <c r="A16" s="5"/>
      <c r="B16" s="7" t="s">
        <v>13</v>
      </c>
      <c r="C16" s="8" t="s">
        <v>14</v>
      </c>
      <c r="D16" s="20"/>
      <c r="E16" s="39"/>
      <c r="F16" s="41"/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/>
    </row>
    <row r="18" spans="1:6" ht="15.75" thickBot="1" x14ac:dyDescent="0.3">
      <c r="A18" s="65"/>
      <c r="B18" s="66"/>
      <c r="C18" s="66"/>
      <c r="D18" s="12" t="s">
        <v>24</v>
      </c>
      <c r="E18" s="11"/>
      <c r="F18" s="42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/>
    </row>
    <row r="21" spans="1:6" ht="36.75" customHeight="1" thickBot="1" x14ac:dyDescent="0.3">
      <c r="A21" s="65" t="s">
        <v>37</v>
      </c>
      <c r="B21" s="66"/>
      <c r="C21" s="66"/>
      <c r="D21" s="12"/>
      <c r="E21" s="11" t="s">
        <v>9</v>
      </c>
      <c r="F21" s="23"/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25"/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31"/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/>
      <c r="E26" s="23"/>
      <c r="F26" s="35"/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16"/>
      <c r="E30" s="16"/>
      <c r="F30" s="44">
        <f>+F28+F8</f>
        <v>0</v>
      </c>
    </row>
    <row r="31" spans="1:6" ht="7.5" customHeight="1" x14ac:dyDescent="0.25"/>
  </sheetData>
  <mergeCells count="21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7:F27"/>
    <mergeCell ref="A28:C28"/>
    <mergeCell ref="A30:C30"/>
    <mergeCell ref="A22:C22"/>
    <mergeCell ref="A23:C23"/>
    <mergeCell ref="A26:C26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122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10853AD4-F82C-4B22-9036-B523D2E98545}"/>
</file>

<file path=customXml/itemProps2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c873a128-3956-43cc-8e9f-116c3547fb51"/>
    <ds:schemaRef ds:uri="C873A128-3956-43CC-8E9F-116C3547FB5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FORMATODEPROPUESTAECONÓMICA</dc:title>
  <dc:creator>GERARDO ANDRES ALZATE ALZATE</dc:creator>
  <cp:lastModifiedBy>JOHN VELASCO GOODING</cp:lastModifiedBy>
  <cp:lastPrinted>2019-03-21T16:59:37Z</cp:lastPrinted>
  <dcterms:created xsi:type="dcterms:W3CDTF">2019-01-22T17:02:10Z</dcterms:created>
  <dcterms:modified xsi:type="dcterms:W3CDTF">2019-07-19T15:54:09Z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