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\FINDETER\2. JORNADA UNICA\CAUCA\ESTRUCTURACIÓN\REVISADOS\OBRA\PUBLICAR\"/>
    </mc:Choice>
  </mc:AlternateContent>
  <bookViews>
    <workbookView xWindow="0" yWindow="0" windowWidth="24000" windowHeight="9510"/>
  </bookViews>
  <sheets>
    <sheet name="FOMATO 4" sheetId="2" r:id="rId1"/>
  </sheets>
  <definedNames>
    <definedName name="_xlnm.Print_Area" localSheetId="0">'FOMATO 4'!$C$2:$I$24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2" l="1"/>
  <c r="I9" i="2" s="1"/>
  <c r="F19" i="2"/>
  <c r="I17" i="2"/>
  <c r="I16" i="2"/>
  <c r="I14" i="2"/>
  <c r="I15" i="2" l="1"/>
  <c r="I13" i="2"/>
  <c r="I12" i="2" l="1"/>
  <c r="I21" i="2" s="1"/>
  <c r="I22" i="2" s="1"/>
  <c r="I20" i="2" l="1"/>
  <c r="I19" i="2"/>
  <c r="I18" i="2" l="1"/>
  <c r="I23" i="2" s="1"/>
  <c r="I24" i="2" s="1"/>
</calcChain>
</file>

<file path=xl/sharedStrings.xml><?xml version="1.0" encoding="utf-8"?>
<sst xmlns="http://schemas.openxmlformats.org/spreadsheetml/2006/main" count="37" uniqueCount="31">
  <si>
    <t xml:space="preserve">PRESUPUESTO OFICIAL </t>
  </si>
  <si>
    <t>DESCRIPCIÓN</t>
  </si>
  <si>
    <t>VALOR TOTAL</t>
  </si>
  <si>
    <t>ÍTEM</t>
  </si>
  <si>
    <t>ALCANCE</t>
  </si>
  <si>
    <t>UND</t>
  </si>
  <si>
    <t>CANTIDAD</t>
  </si>
  <si>
    <t>PRECIOS UNITARIOS</t>
  </si>
  <si>
    <t>A</t>
  </si>
  <si>
    <t xml:space="preserve">VALOR DIRECTO </t>
  </si>
  <si>
    <t>B</t>
  </si>
  <si>
    <t xml:space="preserve">VALOR COSTOS INDIRECTOS </t>
  </si>
  <si>
    <t>Administración</t>
  </si>
  <si>
    <t xml:space="preserve">Imprevistos </t>
  </si>
  <si>
    <t>Utilidad</t>
  </si>
  <si>
    <t>Valor  IVA sobre la utilidad</t>
  </si>
  <si>
    <t>COSTO TOTAL ETAPA 2 (A+B)</t>
  </si>
  <si>
    <t>VALOR TOTAL OFERTA ETAPA 1 + 2</t>
  </si>
  <si>
    <t>Aulas Rurales Basica y Media 30 estudiantes</t>
  </si>
  <si>
    <t>VALOR TOTAL IVA 19% SOBRE VALOR DE LOS ESTUDIOS TÉCNICOS Y DISEÑOS</t>
  </si>
  <si>
    <t xml:space="preserve">2. ETAPA II.  EJECUCIÓN DE OBRA. </t>
  </si>
  <si>
    <t xml:space="preserve">Circulación cubierta </t>
  </si>
  <si>
    <t xml:space="preserve">ELABORACIÓN DE ESTUDIOS Y DISEÑOS </t>
  </si>
  <si>
    <t xml:space="preserve">Anden para circulación, protección edificacion, rampa contrapiso. </t>
  </si>
  <si>
    <t>Placa Polideportiva</t>
  </si>
  <si>
    <t>A. ETAPA I ESTUDIOS Y DISEÑOS</t>
  </si>
  <si>
    <t xml:space="preserve">1. ETAPA I. EJECUCIÓN DE ESTUDIOS Y DISEÑOS </t>
  </si>
  <si>
    <t xml:space="preserve">m2 </t>
  </si>
  <si>
    <t>1. VALOR TOTAL ETAPA DE ESTUDIOS Y DISEÑOS</t>
  </si>
  <si>
    <t>“EJECUCIÓN DE ESTUDIOS, DISEÑOS, CONSTRUCCIÓN Y PUESTA EN FUNCIONAMIENTO DE AULAS Y ESPACIOS COMPLEMENTARIOS EN LA INSTITUCIÓN EDUCATIVA INDÍGENA SAN ANDRÉS DE PISIMBALÁ - MUNICIPIO INZA - CAUCA”</t>
  </si>
  <si>
    <t>Diez (10) baterías sanitarias para 248 estudiantes 5 para niñas y 5 para niños.
Una (1) batería sanitaria para docentes. 
Una (1) batería para administración.
Una (1) batería para personas en condición reducida.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</si>
</sst>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64" formatCode="0.000000000000000"/>
    <numFmt numFmtId="165" formatCode="0.00000000000000%"/>
    <numFmt numFmtId="166" formatCode="_ * #,##0.00_ ;_ * \-#,##0.0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1"/>
      <name val="Calibri"/>
      <family val="2"/>
      <scheme val="minor"/>
    </font>
    <font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/>
    <xf numFmtId="41" fontId="0" fillId="0" borderId="0" xfId="1" applyFont="1"/>
    <xf numFmtId="41" fontId="0" fillId="0" borderId="0" xfId="0" applyNumberFormat="1"/>
    <xf numFmtId="41" fontId="3" fillId="0" borderId="0" xfId="0" applyNumberFormat="1" applyFont="1"/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1" fontId="4" fillId="0" borderId="3" xfId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 wrapText="1"/>
    </xf>
    <xf numFmtId="9" fontId="4" fillId="0" borderId="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41" fontId="4" fillId="0" borderId="15" xfId="1" applyNumberFormat="1" applyFont="1" applyBorder="1" applyAlignment="1">
      <alignment horizontal="center" vertical="center"/>
    </xf>
    <xf numFmtId="41" fontId="4" fillId="0" borderId="13" xfId="1" applyNumberFormat="1" applyFont="1" applyBorder="1" applyAlignment="1">
      <alignment horizontal="center" vertical="center"/>
    </xf>
    <xf numFmtId="41" fontId="2" fillId="3" borderId="15" xfId="1" applyNumberFormat="1" applyFont="1" applyFill="1" applyBorder="1" applyAlignment="1">
      <alignment vertical="center"/>
    </xf>
    <xf numFmtId="41" fontId="2" fillId="2" borderId="19" xfId="1" applyNumberFormat="1" applyFont="1" applyFill="1" applyBorder="1" applyAlignment="1">
      <alignment vertical="center"/>
    </xf>
    <xf numFmtId="41" fontId="2" fillId="3" borderId="25" xfId="1" applyNumberFormat="1" applyFont="1" applyFill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41" fontId="2" fillId="3" borderId="15" xfId="1" applyFont="1" applyFill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41" fontId="4" fillId="0" borderId="15" xfId="1" applyNumberFormat="1" applyFont="1" applyBorder="1" applyAlignment="1">
      <alignment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41" fontId="2" fillId="2" borderId="25" xfId="1" applyNumberFormat="1" applyFont="1" applyFill="1" applyBorder="1" applyAlignment="1">
      <alignment vertical="center"/>
    </xf>
    <xf numFmtId="0" fontId="6" fillId="0" borderId="0" xfId="0" applyFont="1"/>
    <xf numFmtId="164" fontId="6" fillId="0" borderId="0" xfId="0" applyNumberFormat="1" applyFont="1"/>
    <xf numFmtId="0" fontId="7" fillId="0" borderId="3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2" fillId="3" borderId="2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10" fontId="4" fillId="0" borderId="3" xfId="0" applyNumberFormat="1" applyFont="1" applyBorder="1" applyAlignment="1">
      <alignment horizontal="center" vertical="center" wrapText="1"/>
    </xf>
  </cellXfs>
  <cellStyles count="4">
    <cellStyle name="Millares [0]" xfId="1" builtinId="6"/>
    <cellStyle name="Millares 4" xfId="2"/>
    <cellStyle name="Millares 5" xf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L26"/>
  <sheetViews>
    <sheetView tabSelected="1" view="pageBreakPreview" topLeftCell="A4" zoomScaleNormal="80" zoomScaleSheetLayoutView="100" workbookViewId="0">
      <selection activeCell="D14" sqref="D14"/>
    </sheetView>
  </sheetViews>
  <sheetFormatPr baseColWidth="10" defaultRowHeight="15" x14ac:dyDescent="0.25"/>
  <cols>
    <col min="3" max="3" width="11.42578125" style="32"/>
    <col min="4" max="4" width="29.42578125" style="32" customWidth="1"/>
    <col min="5" max="5" width="22.85546875" style="32" bestFit="1" customWidth="1"/>
    <col min="6" max="6" width="12.5703125" style="32" bestFit="1" customWidth="1"/>
    <col min="7" max="7" width="11.42578125" style="32"/>
    <col min="8" max="8" width="19.140625" style="32" customWidth="1"/>
    <col min="9" max="9" width="22.140625" style="32" customWidth="1"/>
    <col min="11" max="11" width="15" bestFit="1" customWidth="1"/>
    <col min="12" max="12" width="13.42578125" bestFit="1" customWidth="1"/>
  </cols>
  <sheetData>
    <row r="2" spans="3:12" ht="15" customHeight="1" x14ac:dyDescent="0.25">
      <c r="C2" s="35" t="s">
        <v>0</v>
      </c>
      <c r="D2" s="35"/>
      <c r="E2" s="35"/>
      <c r="F2" s="35"/>
      <c r="G2" s="35"/>
      <c r="H2" s="35"/>
      <c r="I2" s="35"/>
      <c r="J2" s="1"/>
    </row>
    <row r="3" spans="3:12" ht="46.5" customHeight="1" thickBot="1" x14ac:dyDescent="0.3">
      <c r="C3" s="36" t="s">
        <v>29</v>
      </c>
      <c r="D3" s="36"/>
      <c r="E3" s="36"/>
      <c r="F3" s="36"/>
      <c r="G3" s="36"/>
      <c r="H3" s="36"/>
      <c r="I3" s="36"/>
      <c r="J3" s="1"/>
    </row>
    <row r="4" spans="3:12" ht="15" customHeight="1" x14ac:dyDescent="0.25">
      <c r="C4" s="37" t="s">
        <v>26</v>
      </c>
      <c r="D4" s="38"/>
      <c r="E4" s="38"/>
      <c r="F4" s="38"/>
      <c r="G4" s="38"/>
      <c r="H4" s="38"/>
      <c r="I4" s="39"/>
      <c r="J4" s="1"/>
    </row>
    <row r="5" spans="3:12" ht="15" customHeight="1" x14ac:dyDescent="0.25">
      <c r="C5" s="40" t="s">
        <v>25</v>
      </c>
      <c r="D5" s="41"/>
      <c r="E5" s="41"/>
      <c r="F5" s="41"/>
      <c r="G5" s="41"/>
      <c r="H5" s="41"/>
      <c r="I5" s="42"/>
      <c r="J5" s="1"/>
    </row>
    <row r="6" spans="3:12" ht="15" customHeight="1" x14ac:dyDescent="0.25">
      <c r="C6" s="43" t="s">
        <v>1</v>
      </c>
      <c r="D6" s="44"/>
      <c r="E6" s="44"/>
      <c r="F6" s="44"/>
      <c r="G6" s="44"/>
      <c r="H6" s="45"/>
      <c r="I6" s="12" t="s">
        <v>2</v>
      </c>
      <c r="J6" s="1"/>
    </row>
    <row r="7" spans="3:12" x14ac:dyDescent="0.25">
      <c r="C7" s="46" t="s">
        <v>22</v>
      </c>
      <c r="D7" s="47"/>
      <c r="E7" s="47"/>
      <c r="F7" s="47"/>
      <c r="G7" s="47"/>
      <c r="H7" s="48"/>
      <c r="I7" s="13"/>
      <c r="J7" s="1"/>
    </row>
    <row r="8" spans="3:12" ht="15.75" thickBot="1" x14ac:dyDescent="0.3">
      <c r="C8" s="49" t="s">
        <v>19</v>
      </c>
      <c r="D8" s="50"/>
      <c r="E8" s="50"/>
      <c r="F8" s="50"/>
      <c r="G8" s="50"/>
      <c r="H8" s="51"/>
      <c r="I8" s="14">
        <f>ROUND(+I7*0.19,0)</f>
        <v>0</v>
      </c>
      <c r="J8" s="1"/>
    </row>
    <row r="9" spans="3:12" ht="15" customHeight="1" thickBot="1" x14ac:dyDescent="0.3">
      <c r="C9" s="52" t="s">
        <v>28</v>
      </c>
      <c r="D9" s="53"/>
      <c r="E9" s="53"/>
      <c r="F9" s="53"/>
      <c r="G9" s="53"/>
      <c r="H9" s="53"/>
      <c r="I9" s="17">
        <f>ROUND(+I7+I8,0)</f>
        <v>0</v>
      </c>
      <c r="J9" s="1"/>
      <c r="K9" s="2"/>
      <c r="L9" s="3"/>
    </row>
    <row r="10" spans="3:12" ht="15" customHeight="1" x14ac:dyDescent="0.25">
      <c r="C10" s="58" t="s">
        <v>20</v>
      </c>
      <c r="D10" s="59"/>
      <c r="E10" s="59"/>
      <c r="F10" s="59"/>
      <c r="G10" s="59"/>
      <c r="H10" s="59"/>
      <c r="I10" s="60"/>
      <c r="J10" s="1"/>
    </row>
    <row r="11" spans="3:12" ht="25.5" x14ac:dyDescent="0.25">
      <c r="C11" s="28" t="s">
        <v>3</v>
      </c>
      <c r="D11" s="29" t="s">
        <v>1</v>
      </c>
      <c r="E11" s="29" t="s">
        <v>4</v>
      </c>
      <c r="F11" s="29" t="s">
        <v>5</v>
      </c>
      <c r="G11" s="29" t="s">
        <v>6</v>
      </c>
      <c r="H11" s="29" t="s">
        <v>7</v>
      </c>
      <c r="I11" s="18" t="s">
        <v>2</v>
      </c>
      <c r="J11" s="1"/>
    </row>
    <row r="12" spans="3:12" x14ac:dyDescent="0.25">
      <c r="C12" s="19" t="s">
        <v>8</v>
      </c>
      <c r="D12" s="61" t="s">
        <v>9</v>
      </c>
      <c r="E12" s="61"/>
      <c r="F12" s="61"/>
      <c r="G12" s="61"/>
      <c r="H12" s="61"/>
      <c r="I12" s="20">
        <f>ROUND(SUM(I13:I17),0)</f>
        <v>0</v>
      </c>
      <c r="J12" s="1"/>
    </row>
    <row r="13" spans="3:12" ht="28.5" customHeight="1" x14ac:dyDescent="0.25">
      <c r="C13" s="21">
        <v>1</v>
      </c>
      <c r="D13" s="30" t="s">
        <v>18</v>
      </c>
      <c r="E13" s="5">
        <v>4</v>
      </c>
      <c r="F13" s="6" t="s">
        <v>27</v>
      </c>
      <c r="G13" s="7">
        <v>213.84</v>
      </c>
      <c r="H13" s="8"/>
      <c r="I13" s="13">
        <f t="shared" ref="I13:I17" si="0">+G13*H13</f>
        <v>0</v>
      </c>
      <c r="J13" s="4"/>
    </row>
    <row r="14" spans="3:12" ht="117" customHeight="1" x14ac:dyDescent="0.25">
      <c r="C14" s="21">
        <v>2</v>
      </c>
      <c r="D14" s="34" t="s">
        <v>30</v>
      </c>
      <c r="E14" s="9"/>
      <c r="F14" s="6" t="s">
        <v>27</v>
      </c>
      <c r="G14" s="7">
        <v>54.12</v>
      </c>
      <c r="H14" s="8"/>
      <c r="I14" s="13">
        <f t="shared" si="0"/>
        <v>0</v>
      </c>
      <c r="J14" s="4"/>
    </row>
    <row r="15" spans="3:12" ht="18.75" customHeight="1" x14ac:dyDescent="0.25">
      <c r="C15" s="21">
        <v>3</v>
      </c>
      <c r="D15" s="30" t="s">
        <v>21</v>
      </c>
      <c r="E15" s="5">
        <v>1</v>
      </c>
      <c r="F15" s="6" t="s">
        <v>27</v>
      </c>
      <c r="G15" s="7">
        <v>75</v>
      </c>
      <c r="H15" s="8"/>
      <c r="I15" s="13">
        <f t="shared" si="0"/>
        <v>0</v>
      </c>
      <c r="J15" s="4"/>
    </row>
    <row r="16" spans="3:12" ht="36.75" customHeight="1" x14ac:dyDescent="0.25">
      <c r="C16" s="21">
        <v>4</v>
      </c>
      <c r="D16" s="30" t="s">
        <v>23</v>
      </c>
      <c r="E16" s="5">
        <v>1</v>
      </c>
      <c r="F16" s="6" t="s">
        <v>27</v>
      </c>
      <c r="G16" s="7">
        <v>86</v>
      </c>
      <c r="H16" s="8"/>
      <c r="I16" s="13">
        <f t="shared" si="0"/>
        <v>0</v>
      </c>
      <c r="J16" s="4"/>
    </row>
    <row r="17" spans="3:12" ht="20.25" customHeight="1" x14ac:dyDescent="0.25">
      <c r="C17" s="21">
        <v>5</v>
      </c>
      <c r="D17" s="30" t="s">
        <v>24</v>
      </c>
      <c r="E17" s="5">
        <v>1</v>
      </c>
      <c r="F17" s="6" t="s">
        <v>27</v>
      </c>
      <c r="G17" s="7">
        <v>540</v>
      </c>
      <c r="H17" s="8"/>
      <c r="I17" s="13">
        <f t="shared" si="0"/>
        <v>0</v>
      </c>
      <c r="J17" s="4"/>
    </row>
    <row r="18" spans="3:12" x14ac:dyDescent="0.25">
      <c r="C18" s="22" t="s">
        <v>10</v>
      </c>
      <c r="D18" s="62" t="s">
        <v>11</v>
      </c>
      <c r="E18" s="62"/>
      <c r="F18" s="62"/>
      <c r="G18" s="62"/>
      <c r="H18" s="62"/>
      <c r="I18" s="15">
        <f>ROUND(SUM(I19:I22),0)</f>
        <v>0</v>
      </c>
      <c r="J18" s="1"/>
    </row>
    <row r="19" spans="3:12" x14ac:dyDescent="0.25">
      <c r="C19" s="21"/>
      <c r="D19" s="10" t="s">
        <v>12</v>
      </c>
      <c r="E19" s="27">
        <v>0.29264075807903583</v>
      </c>
      <c r="F19" s="63">
        <f>E19+E20+E21</f>
        <v>0.35264075807903583</v>
      </c>
      <c r="G19" s="54"/>
      <c r="H19" s="54"/>
      <c r="I19" s="23">
        <f>ROUND($I$12*E19,0)</f>
        <v>0</v>
      </c>
      <c r="J19" s="1"/>
    </row>
    <row r="20" spans="3:12" x14ac:dyDescent="0.25">
      <c r="C20" s="21"/>
      <c r="D20" s="10" t="s">
        <v>13</v>
      </c>
      <c r="E20" s="11">
        <v>0.03</v>
      </c>
      <c r="F20" s="63"/>
      <c r="G20" s="54"/>
      <c r="H20" s="54"/>
      <c r="I20" s="23">
        <f>ROUND($I$12*E20,0)</f>
        <v>0</v>
      </c>
      <c r="J20" s="1"/>
    </row>
    <row r="21" spans="3:12" x14ac:dyDescent="0.25">
      <c r="C21" s="21"/>
      <c r="D21" s="10" t="s">
        <v>14</v>
      </c>
      <c r="E21" s="11">
        <v>0.03</v>
      </c>
      <c r="F21" s="63"/>
      <c r="G21" s="54"/>
      <c r="H21" s="54"/>
      <c r="I21" s="23">
        <f>ROUND($I$12*E21,0)</f>
        <v>0</v>
      </c>
      <c r="J21" s="1"/>
    </row>
    <row r="22" spans="3:12" x14ac:dyDescent="0.25">
      <c r="C22" s="21"/>
      <c r="D22" s="10" t="s">
        <v>15</v>
      </c>
      <c r="E22" s="11">
        <v>0.19</v>
      </c>
      <c r="F22" s="11"/>
      <c r="G22" s="54"/>
      <c r="H22" s="54"/>
      <c r="I22" s="23">
        <f>+ROUND(I21*E22,0)</f>
        <v>0</v>
      </c>
      <c r="J22" s="1"/>
    </row>
    <row r="23" spans="3:12" ht="15.75" thickBot="1" x14ac:dyDescent="0.3">
      <c r="C23" s="24">
        <v>2</v>
      </c>
      <c r="D23" s="25" t="s">
        <v>16</v>
      </c>
      <c r="E23" s="26"/>
      <c r="F23" s="26"/>
      <c r="G23" s="55"/>
      <c r="H23" s="55"/>
      <c r="I23" s="16">
        <f>ROUND(+I18+I12,0)</f>
        <v>0</v>
      </c>
      <c r="J23" s="1"/>
      <c r="K23" s="2"/>
      <c r="L23" s="3"/>
    </row>
    <row r="24" spans="3:12" ht="15.75" thickBot="1" x14ac:dyDescent="0.3">
      <c r="C24" s="56" t="s">
        <v>17</v>
      </c>
      <c r="D24" s="57"/>
      <c r="E24" s="57"/>
      <c r="F24" s="57"/>
      <c r="G24" s="57"/>
      <c r="H24" s="57"/>
      <c r="I24" s="31">
        <f>ROUND(+I9+I23,0)</f>
        <v>0</v>
      </c>
      <c r="J24" s="1"/>
    </row>
    <row r="26" spans="3:12" x14ac:dyDescent="0.25">
      <c r="E26" s="33"/>
    </row>
  </sheetData>
  <mergeCells count="18">
    <mergeCell ref="C24:H24"/>
    <mergeCell ref="C10:I10"/>
    <mergeCell ref="D12:H12"/>
    <mergeCell ref="D18:H18"/>
    <mergeCell ref="F19:F21"/>
    <mergeCell ref="G19:H19"/>
    <mergeCell ref="G20:H20"/>
    <mergeCell ref="G21:H21"/>
    <mergeCell ref="C7:H7"/>
    <mergeCell ref="C8:H8"/>
    <mergeCell ref="C9:H9"/>
    <mergeCell ref="G22:H22"/>
    <mergeCell ref="G23:H23"/>
    <mergeCell ref="C2:I2"/>
    <mergeCell ref="C3:I3"/>
    <mergeCell ref="C4:I4"/>
    <mergeCell ref="C5:I5"/>
    <mergeCell ref="C6:H6"/>
  </mergeCells>
  <pageMargins left="0.70866141732283472" right="0.70866141732283472" top="0.74803149606299213" bottom="0.74803149606299213" header="0.31496062992125984" footer="0.31496062992125984"/>
  <pageSetup scale="70" orientation="portrait" r:id="rId1"/>
  <colBreaks count="1" manualBreakCount="1">
    <brk id="2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>6. FORMATO 4 - OBRA.xlsx</FINDETERDescripcion>
    <FINDETERConvocatoria xmlns="C873A128-3956-43CC-8E9F-116C3547FB51">215</FINDETERConvocatoria>
    <FINDETERPublicar xmlns="C873A128-3956-43CC-8E9F-116C3547FB51">true</FINDETERPublicar>
    <g7y3 xmlns="c873a128-3956-43cc-8e9f-116c3547fb51" xsi:nil="true"/>
  </documentManagement>
</p:properties>
</file>

<file path=customXml/itemProps1.xml><?xml version="1.0" encoding="utf-8"?>
<ds:datastoreItem xmlns:ds="http://schemas.openxmlformats.org/officeDocument/2006/customXml" ds:itemID="{97491F55-3E78-4247-B606-805B9DF37AB5}"/>
</file>

<file path=customXml/itemProps2.xml><?xml version="1.0" encoding="utf-8"?>
<ds:datastoreItem xmlns:ds="http://schemas.openxmlformats.org/officeDocument/2006/customXml" ds:itemID="{C67C61EA-9A3C-4CD4-B700-5C7FADFB44F5}"/>
</file>

<file path=customXml/itemProps3.xml><?xml version="1.0" encoding="utf-8"?>
<ds:datastoreItem xmlns:ds="http://schemas.openxmlformats.org/officeDocument/2006/customXml" ds:itemID="{0657366E-27D0-4CD6-ADBB-C44F794BF6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FOMATO 4</vt:lpstr>
      <vt:lpstr>'FOMATO 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PAF-JU-O-008-2020_6. FORMATO 4 - OBRA.xlsx</dc:title>
  <dc:creator>MARIA ALEJANDRA RODRIGUEZ VILLAREAL</dc:creator>
  <cp:lastModifiedBy>MARIA ALEJANDRA RODRIGUEZ VILLAREAL</cp:lastModifiedBy>
  <dcterms:created xsi:type="dcterms:W3CDTF">2019-11-12T20:11:03Z</dcterms:created>
  <dcterms:modified xsi:type="dcterms:W3CDTF">2020-02-10T23:13:29Z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