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CONTRATO INTER ADMINISTRATIVO ICBF 1564\05. CENTRO DE ATENCION ESPECIAL QUIBDO\OBRA\"/>
    </mc:Choice>
  </mc:AlternateContent>
  <bookViews>
    <workbookView xWindow="0" yWindow="60" windowWidth="24000" windowHeight="9675" tabRatio="909"/>
  </bookViews>
  <sheets>
    <sheet name="FORMATO 4" sheetId="2" r:id="rId1"/>
  </sheets>
  <definedNames>
    <definedName name="_xlnm.Print_Area" localSheetId="0">'FORMATO 4'!$A$1:$I$54</definedName>
  </definedNames>
  <calcPr calcId="152511"/>
</workbook>
</file>

<file path=xl/calcChain.xml><?xml version="1.0" encoding="utf-8"?>
<calcChain xmlns="http://schemas.openxmlformats.org/spreadsheetml/2006/main">
  <c r="E47" i="2" l="1"/>
  <c r="H41" i="2"/>
  <c r="H40" i="2"/>
  <c r="H39" i="2"/>
  <c r="H38" i="2"/>
  <c r="H37" i="2"/>
  <c r="H36" i="2"/>
  <c r="H35" i="2"/>
  <c r="H33" i="2"/>
  <c r="H32" i="2"/>
  <c r="H31" i="2"/>
  <c r="H30" i="2"/>
  <c r="H29" i="2"/>
  <c r="H28" i="2"/>
  <c r="H27" i="2"/>
  <c r="H26" i="2"/>
  <c r="H24" i="2"/>
  <c r="H23" i="2"/>
  <c r="H22" i="2"/>
  <c r="H21" i="2"/>
  <c r="H20" i="2"/>
  <c r="H19" i="2"/>
  <c r="H18" i="2"/>
  <c r="H17" i="2"/>
  <c r="H16" i="2"/>
  <c r="H14" i="2"/>
  <c r="H13" i="2"/>
  <c r="H12" i="2"/>
  <c r="H11" i="2"/>
  <c r="H10" i="2"/>
  <c r="H9" i="2"/>
  <c r="H8" i="2"/>
  <c r="H6" i="2" l="1"/>
  <c r="H43" i="2" s="1"/>
  <c r="H44" i="2" l="1"/>
  <c r="H45" i="2"/>
  <c r="H46" i="2" s="1"/>
  <c r="H42" i="2" l="1"/>
  <c r="H47" i="2" s="1"/>
</calcChain>
</file>

<file path=xl/sharedStrings.xml><?xml version="1.0" encoding="utf-8"?>
<sst xmlns="http://schemas.openxmlformats.org/spreadsheetml/2006/main" count="117" uniqueCount="90">
  <si>
    <t>DESCRIPCIÓN</t>
  </si>
  <si>
    <t>CANTIDAD</t>
  </si>
  <si>
    <t>VALOR TOTAL</t>
  </si>
  <si>
    <t>ÍTEM</t>
  </si>
  <si>
    <t>PRECIOS UNITARIOS</t>
  </si>
  <si>
    <t>A</t>
  </si>
  <si>
    <t>VALOR DIRECTO OBRA</t>
  </si>
  <si>
    <t>B</t>
  </si>
  <si>
    <t xml:space="preserve">VALOR COSTOS INDIRECTOS </t>
  </si>
  <si>
    <t>Administración</t>
  </si>
  <si>
    <t xml:space="preserve">Imprevistos </t>
  </si>
  <si>
    <t>Utilidad</t>
  </si>
  <si>
    <t>Valor  IVA sobre la utilidad</t>
  </si>
  <si>
    <t>COSTO TOTAL OBRA  (A+B)</t>
  </si>
  <si>
    <t>M2</t>
  </si>
  <si>
    <t>UND</t>
  </si>
  <si>
    <t>ML</t>
  </si>
  <si>
    <t>Representante Legal</t>
  </si>
  <si>
    <t>Proponente:</t>
  </si>
  <si>
    <t>ACABADOS</t>
  </si>
  <si>
    <t>1.1</t>
  </si>
  <si>
    <t>1.2</t>
  </si>
  <si>
    <t xml:space="preserve">Suministro, preparación y aplicación de pintura exterior en muros en concreto, en pintura acrílica e impermeabilizante tipo sika, koraza o similar. </t>
  </si>
  <si>
    <t>1.3</t>
  </si>
  <si>
    <t>1.4</t>
  </si>
  <si>
    <t>1.5</t>
  </si>
  <si>
    <t>1.6</t>
  </si>
  <si>
    <t>GL</t>
  </si>
  <si>
    <t>1.7</t>
  </si>
  <si>
    <t xml:space="preserve">PLACA DE PISO - PARQUEADERO </t>
  </si>
  <si>
    <t>2.1</t>
  </si>
  <si>
    <t>M3</t>
  </si>
  <si>
    <t>2.2</t>
  </si>
  <si>
    <t>2.3</t>
  </si>
  <si>
    <t>m2</t>
  </si>
  <si>
    <t>2.4</t>
  </si>
  <si>
    <t>2.5</t>
  </si>
  <si>
    <t>2.6</t>
  </si>
  <si>
    <t>2.7</t>
  </si>
  <si>
    <t>Suministro e instalación de bordillo de 0,15*0,50 en concreto de 3.000 PSI para conformación de anden.</t>
  </si>
  <si>
    <t>2.8</t>
  </si>
  <si>
    <t>2.9</t>
  </si>
  <si>
    <t>Construcción de sumideros de 70*50 cm, en concreto impermeabilizado con acero de refuerzo incluye excavaciones, rellenos, emboquillado de las tuberías de salida, suministro e instalación de marco y rejilla metálica para exteriores.</t>
  </si>
  <si>
    <t xml:space="preserve">CARPINTERIA METALICA </t>
  </si>
  <si>
    <t>3.1</t>
  </si>
  <si>
    <t>3.2</t>
  </si>
  <si>
    <t>3.3</t>
  </si>
  <si>
    <t>3.4</t>
  </si>
  <si>
    <t>Suministro e instalación de puerta metálica en acero inoxidable de 1,30 X 1,00  de vaivén para batería de baño exterior  primer y segundo piso en bloque de alojamientos.</t>
  </si>
  <si>
    <t>3.5</t>
  </si>
  <si>
    <t>Suministro e instalación de ventana en persiana metálica de 4,40 x 1,50 m.</t>
  </si>
  <si>
    <t>3.6</t>
  </si>
  <si>
    <t>Suministro e instalación de puerta en madera entamborada y marco metálico de 0.70 x 2.10 m para el baño del educador, incluye cerradura de poma, el marco incluye anticorrosivo y pintura en esmalte, la hoja de la puerta incluye inmunizante y acabado en laca mate.</t>
  </si>
  <si>
    <t>3.7</t>
  </si>
  <si>
    <t>Diseño, Suministro e instalación de portón principal 5,25 x 6 m (incluye perfiles estructurales, base anticorrosiva y pintura esmalte color gris, mirilla, cerradura de seguridad).</t>
  </si>
  <si>
    <t>3.8</t>
  </si>
  <si>
    <t>OTROS</t>
  </si>
  <si>
    <t>4.1</t>
  </si>
  <si>
    <t>Empradizacion en grama Kikuyo / Kikuyu / pasto africano (pennisetum clandestinum).</t>
  </si>
  <si>
    <t>4.2</t>
  </si>
  <si>
    <t>4.3</t>
  </si>
  <si>
    <t>4.4</t>
  </si>
  <si>
    <t>Demolición de campamento edificación de dos pisos incluye retiro.</t>
  </si>
  <si>
    <t>4.5</t>
  </si>
  <si>
    <t>4.6</t>
  </si>
  <si>
    <t>4.7</t>
  </si>
  <si>
    <t xml:space="preserve">Suministro, preparación y aplicación  de pintura, se deben aplicar tres manos en vinilo tipo I lavable, en muros de concreto interiores. </t>
  </si>
  <si>
    <t>Suministro e instalación de acabado de piso en baldosa duropiso 30x30 o similar, para tráfico pesado No. 5 bloque de alojamiento 2° piso, bloques 5 a, 5b. 5c. 5d y guardia (Incluye colocación de un alistamiento de piso en mortero de nivelación, juntas, y refuerzo de mortero).</t>
  </si>
  <si>
    <t>Suministro e Instalación de guardaescoba en baldosa duropiso o similar,  tráfico pesado, incluye pegante cerámico, herramientas, equipos y todos los elementos necesarios para su correcta instalación.</t>
  </si>
  <si>
    <t>Suministro e instalación de buitrones en mampostería para protección de bajantes de aguas lluvias y sanitarias 4".</t>
  </si>
  <si>
    <t>Suministro e instalación de acometida eléctrica y 28 lámparas reflectores LED de 220v 1 x 150w para cerramiento perimetral distribuida en cinco (5) circuitos, la cual incluye lámpara, conductores eléctricos distribuidas en cinco circuitos, conectores, curvas,  tubería tipo E.M.T, cajas de paso, elementos de fijación para la tubería y todos los demás elementos que se requieran para la correcta instalación cumpliendo con la NTC 2050. incluye certificación RETIE</t>
  </si>
  <si>
    <t>Suministro e instalación de seis (6) Lámparas anti vandálicas de 30 x 60 cm de 33W Tipo Led, para corredores de alojamientos la cual incluye lámparas, conductores eléctricos, conectores, tubería tipo E.M.T hasta caja de breakes, cajas de paso, elementos de fijación para la tubería y todos los demás elementos que se requieran para la correcta instalación cumpliendo con la NTC 2050. incluye certificación RETIE</t>
  </si>
  <si>
    <t>Excavación manual en material común seco de 0 - 2 m manual. Incluye herramientas y equipos necesarios para su correcta ejecución. Incluye cargue, retiro y disposición final en botadero certificado.</t>
  </si>
  <si>
    <t>Compactación de Subrasante, Parqueadero, andenes  y Cancha Múltiple</t>
  </si>
  <si>
    <t>Geotextil tipo T2400 de Pavco o similar, Parqueadero, andenes  y Cancha Múltiple</t>
  </si>
  <si>
    <t>Estudios, diseño y Construcción de Parqueadero en placa de pavimento rígido en concreto,  incluye concreto no menor a resistencia MR40, aceros de refuerzo, aceros de transferencia de 60.000 PSI figuración y amarres, barrera de Vapor en polipropileno cal 6, sellado y corte de juntas,  (incluye la definición de características constructivas mínimas como espesores, refuerzos, altura de rellenos, secciones de elementos, calibres, diámetros, resistencias todos los elementos técnicos que garanticen su estabilidad y durabilidad). Incluye herramientas, equipos y todos los elementos necesarios para su correcta construcción.</t>
  </si>
  <si>
    <t>Suministro, colocación y compactación de relleno con recebo compactado según definición de características constructivas.</t>
  </si>
  <si>
    <t>Suministro e instalación de tubería Pluvial de 6" Incluye tuberías, accesorios, herramientas, equipos y todos los elementos necesarios para su correcta instalación.</t>
  </si>
  <si>
    <t xml:space="preserve">Estudios, diseño y Construcción de andén en concreto de 3.000 PSI (incluye acero de refuerzo, concreto, coliyada y escobiada). </t>
  </si>
  <si>
    <t xml:space="preserve">Suministro e instalación de láminas metálicas espesor 3/16" de 1,3 X 1,00 m soldadura 6013 para puertas de alojamientos. Incluye anticorrosivo y pintura.   </t>
  </si>
  <si>
    <t xml:space="preserve">Suministro e instalación de una lámina metálica de espesor  3/16” de 1.30 x 1.8 m soldada exteriormente a la puerta existente de acceso al alojamiento PMR ubicado en el primer piso del bloque de alojamiento. Incluye anticorrosivo y pintura. </t>
  </si>
  <si>
    <t xml:space="preserve">Suministro e instalación de lámina metálica espesor 1/8" de 0,38 x 1,37 m soldadura 6013 para puertas de área de mantenimientos baños alojamientos. Incluye anticorrosivo y pintura. </t>
  </si>
  <si>
    <t>Suministro e instalación de reja en tubería pesada de 1/8" cada 12 cm para el corredor del 2° piso en alojamientos, incluye estructura  soporte sobre baranda, anticorrosivo y pintura.</t>
  </si>
  <si>
    <t>Lavado de Muro entrada principal con maquina hidro- lavadora a presión y rince desmanchador y restaurador.</t>
  </si>
  <si>
    <t>Construcción de poyos en concreto de 2.000 PSI de aproximadamente 60 cm de ancho, para lavandería y cocina; los cuales deberán tener acabados en enchape DuroPiso de 30 x 30 cm o similar al piso a instalar en los cantos visibles. Incluye refuerzos, herramientas, equipos y todos los elementos necesarios para su correcta ejecución.</t>
  </si>
  <si>
    <t xml:space="preserve">Estudios, Diseño y Construcción de cancha múltiple de 35 x 20 m, para exterior incluye estudios y diseños (definición y construcción de características constructivas mínimas, como espesores,  aceros de refuerzo, aceros de transferencia de 60.000 PSI figuración y amarres, altura de rellenos, secciones de elementos, calibres, diámetros, resistencias), drenaje(cunetas y filtros), placa en concreto reforzado con malla electro soldada, demarcación en pintura tráfico pesado blanca, cancha múltiple en tubo 4" metálico,  tablero, aro de hierro y red de cordel blanco para chancha de baloncesto, soportes en tubo metálico para malla de voleibol y malla, arco en tubo metálico para arcos de microfútbol y red en cordel blanco, sellado y corte de juntas. </t>
  </si>
  <si>
    <t>Suministro e Instalación de dotación De Cocina, de acuerdo a documento "ESPECIFICACIONES TECNICAS PARA LA DOTACION DE COCINA"</t>
  </si>
  <si>
    <t xml:space="preserve">Suministro e Instalación de Lavadora-secadora industrial de 33 libras carga frontal , con tambor en acero inoxidable, tiempo de secado 20,30,40,50,60 min , función de inactividad para cortes de energía, balance automático, programa de bloqueo para niños, incluye suministro, instalación y todas las obras complementarias para el debido funcionamiento. </t>
  </si>
  <si>
    <t>“LA EJECUCION DE LAS OBRAS COMPLEMENTARIAS PARA PONER EN FUNCIONAMIENTO LA FASE II DEL CENTRO DE ATENCIÓN ESPECIALIZADA - CAE EN EL MUNICIPIO DE QUIBDÓ,  DEPARTAMENTO DE CHOCÓ”.</t>
  </si>
  <si>
    <t>COSTEO DE CENTRO DE ATENCION ESPECIAL CHOCO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</si>
</sst>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43" formatCode="_(* #,##0.00_);_(* \(#,##0.00\);_(* &quot;-&quot;??_);_(@_)"/>
  </numFmts>
  <fonts count="11" x14ac:knownFonts="1">
    <font>
      <sz val="11"/>
      <color theme="1"/>
      <name val="Calibri"/>
      <family val="2"/>
      <scheme val="minor"/>
    </font>
    <font>
      <sz val="11"/>
      <color theme="1"/>
      <name val="Calibri"/>
      <family val="2"/>
      <scheme val="minor"/>
    </font>
    <font>
      <b/>
      <sz val="11"/>
      <color rgb="FF000000"/>
      <name val="Arial Narrow"/>
      <family val="2"/>
    </font>
    <font>
      <sz val="11"/>
      <color rgb="FF000000"/>
      <name val="Arial Narrow"/>
      <family val="2"/>
    </font>
    <font>
      <u/>
      <sz val="11"/>
      <color theme="10"/>
      <name val="Calibri"/>
      <family val="2"/>
      <scheme val="minor"/>
    </font>
    <font>
      <u/>
      <sz val="11"/>
      <color theme="11"/>
      <name val="Calibri"/>
      <family val="2"/>
      <scheme val="minor"/>
    </font>
    <font>
      <sz val="11"/>
      <color theme="1"/>
      <name val="Arial Narrow"/>
      <family val="2"/>
    </font>
    <font>
      <b/>
      <sz val="12"/>
      <color theme="1"/>
      <name val="Arial Narrow"/>
      <family val="2"/>
    </font>
    <font>
      <b/>
      <sz val="11"/>
      <name val="Arial Narrow"/>
      <family val="2"/>
    </font>
    <font>
      <sz val="10"/>
      <name val="Arial"/>
      <family val="2"/>
    </font>
    <font>
      <sz val="11"/>
      <color indexed="8"/>
      <name val="Calibri"/>
      <family val="2"/>
    </font>
  </fonts>
  <fills count="5">
    <fill>
      <patternFill patternType="none"/>
    </fill>
    <fill>
      <patternFill patternType="gray125"/>
    </fill>
    <fill>
      <patternFill patternType="solid">
        <fgColor theme="0" tint="-0.249977111117893"/>
        <bgColor indexed="64"/>
      </patternFill>
    </fill>
    <fill>
      <patternFill patternType="solid">
        <fgColor rgb="FFD9D9D9"/>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9" fillId="0" borderId="0"/>
    <xf numFmtId="44" fontId="1" fillId="0" borderId="0" applyFont="0" applyFill="0" applyBorder="0" applyAlignment="0" applyProtection="0"/>
    <xf numFmtId="43" fontId="10" fillId="0" borderId="0" applyFont="0" applyFill="0" applyBorder="0" applyAlignment="0" applyProtection="0"/>
  </cellStyleXfs>
  <cellXfs count="37">
    <xf numFmtId="0" fontId="0" fillId="0" borderId="0" xfId="0"/>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1" xfId="0" applyNumberFormat="1" applyFont="1" applyBorder="1" applyAlignment="1">
      <alignment horizontal="right" vertical="center" wrapText="1"/>
    </xf>
    <xf numFmtId="0" fontId="0" fillId="0" borderId="0" xfId="0"/>
    <xf numFmtId="0" fontId="6" fillId="0" borderId="0" xfId="0" applyFont="1"/>
    <xf numFmtId="0" fontId="2" fillId="4" borderId="1" xfId="0" applyFont="1" applyFill="1" applyBorder="1" applyAlignment="1">
      <alignment horizontal="center" vertical="center" wrapText="1"/>
    </xf>
    <xf numFmtId="4" fontId="2" fillId="4" borderId="1" xfId="0" applyNumberFormat="1" applyFont="1" applyFill="1" applyBorder="1" applyAlignment="1">
      <alignment horizontal="right" vertical="center" wrapText="1"/>
    </xf>
    <xf numFmtId="4" fontId="3" fillId="0" borderId="1" xfId="0" applyNumberFormat="1" applyFont="1" applyBorder="1" applyAlignment="1">
      <alignment vertical="center" wrapText="1"/>
    </xf>
    <xf numFmtId="9"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4" borderId="4" xfId="0" applyFont="1" applyFill="1" applyBorder="1" applyAlignment="1">
      <alignment horizontal="left" vertical="center" wrapText="1"/>
    </xf>
    <xf numFmtId="0" fontId="6" fillId="0" borderId="5" xfId="0" applyFont="1" applyBorder="1"/>
    <xf numFmtId="9" fontId="2" fillId="4" borderId="1" xfId="0" applyNumberFormat="1" applyFont="1" applyFill="1" applyBorder="1" applyAlignment="1">
      <alignment horizontal="center" vertical="center" wrapText="1"/>
    </xf>
    <xf numFmtId="0" fontId="2" fillId="4" borderId="4" xfId="0" applyFont="1" applyFill="1" applyBorder="1" applyAlignment="1">
      <alignment vertical="center" wrapText="1"/>
    </xf>
    <xf numFmtId="0" fontId="2" fillId="4" borderId="4" xfId="0" applyFont="1" applyFill="1" applyBorder="1" applyAlignment="1">
      <alignment horizontal="center" vertical="center" wrapText="1"/>
    </xf>
    <xf numFmtId="0" fontId="6" fillId="0" borderId="0" xfId="0" applyFont="1" applyAlignment="1">
      <alignment wrapText="1"/>
    </xf>
    <xf numFmtId="0" fontId="0" fillId="0" borderId="0" xfId="0" applyAlignment="1">
      <alignment wrapText="1"/>
    </xf>
    <xf numFmtId="0" fontId="2" fillId="4" borderId="2" xfId="0" applyFont="1" applyFill="1" applyBorder="1" applyAlignment="1">
      <alignment horizontal="left" vertical="center" wrapText="1"/>
    </xf>
    <xf numFmtId="0" fontId="2" fillId="4" borderId="4" xfId="0" applyFont="1" applyFill="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7" fillId="2" borderId="1" xfId="0" applyFont="1" applyFill="1" applyBorder="1" applyAlignment="1">
      <alignment horizontal="center"/>
    </xf>
    <xf numFmtId="0" fontId="8" fillId="3" borderId="2"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8" fillId="3" borderId="3"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6">
    <cellStyle name="Hipervínculo" xfId="1" builtinId="8" hidden="1"/>
    <cellStyle name="Hipervínculo visitado" xfId="2" builtinId="9" hidden="1"/>
    <cellStyle name="Millares 10" xfId="5"/>
    <cellStyle name="Moneda 11" xfId="4"/>
    <cellStyle name="Normal" xfId="0" builtinId="0"/>
    <cellStyle name="Normal 2" xfId="3"/>
  </cellStyles>
  <dxfs count="0"/>
  <tableStyles count="0" defaultTableStyle="TableStyleMedium2" defaultPivotStyle="PivotStyleLight16"/>
  <colors>
    <mruColors>
      <color rgb="FF0000FF"/>
      <color rgb="FFFF00FF"/>
      <color rgb="FFFFB9FF"/>
      <color rgb="FFEAEAEA"/>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2:I53"/>
  <sheetViews>
    <sheetView tabSelected="1" view="pageBreakPreview" topLeftCell="A40" zoomScale="80" zoomScaleNormal="85" zoomScaleSheetLayoutView="80" workbookViewId="0">
      <selection activeCell="C41" sqref="C41:D41"/>
    </sheetView>
  </sheetViews>
  <sheetFormatPr baseColWidth="10" defaultRowHeight="16.5" x14ac:dyDescent="0.3"/>
  <cols>
    <col min="1" max="1" width="2.85546875" customWidth="1"/>
    <col min="2" max="2" width="11.42578125" style="5"/>
    <col min="3" max="3" width="18.5703125" style="5" customWidth="1"/>
    <col min="4" max="4" width="29.140625" style="5" customWidth="1"/>
    <col min="5" max="5" width="7.42578125" style="5" bestFit="1" customWidth="1"/>
    <col min="6" max="6" width="10.42578125" style="5" bestFit="1" customWidth="1"/>
    <col min="7" max="7" width="16.28515625" style="5" customWidth="1"/>
    <col min="8" max="8" width="23.140625" style="5" customWidth="1"/>
    <col min="9" max="9" width="7.140625" style="5" customWidth="1"/>
    <col min="10" max="10" width="15.42578125" customWidth="1"/>
  </cols>
  <sheetData>
    <row r="2" spans="2:9" x14ac:dyDescent="0.3">
      <c r="B2" s="31" t="s">
        <v>89</v>
      </c>
      <c r="C2" s="31"/>
      <c r="D2" s="31"/>
      <c r="E2" s="31"/>
      <c r="F2" s="31"/>
      <c r="G2" s="31"/>
      <c r="H2" s="31"/>
    </row>
    <row r="3" spans="2:9" s="4" customFormat="1" x14ac:dyDescent="0.3">
      <c r="B3" s="31" t="s">
        <v>13</v>
      </c>
      <c r="C3" s="31"/>
      <c r="D3" s="31"/>
      <c r="E3" s="31"/>
      <c r="F3" s="31"/>
      <c r="G3" s="31"/>
      <c r="H3" s="31"/>
      <c r="I3" s="5"/>
    </row>
    <row r="4" spans="2:9" ht="54.75" customHeight="1" x14ac:dyDescent="0.3">
      <c r="B4" s="32" t="s">
        <v>88</v>
      </c>
      <c r="C4" s="33"/>
      <c r="D4" s="33"/>
      <c r="E4" s="33"/>
      <c r="F4" s="33"/>
      <c r="G4" s="33"/>
      <c r="H4" s="34"/>
    </row>
    <row r="5" spans="2:9" ht="33" x14ac:dyDescent="0.3">
      <c r="B5" s="10" t="s">
        <v>3</v>
      </c>
      <c r="C5" s="35" t="s">
        <v>0</v>
      </c>
      <c r="D5" s="36"/>
      <c r="E5" s="10" t="s">
        <v>15</v>
      </c>
      <c r="F5" s="10" t="s">
        <v>1</v>
      </c>
      <c r="G5" s="10" t="s">
        <v>4</v>
      </c>
      <c r="H5" s="10" t="s">
        <v>2</v>
      </c>
    </row>
    <row r="6" spans="2:9" x14ac:dyDescent="0.3">
      <c r="B6" s="6" t="s">
        <v>5</v>
      </c>
      <c r="C6" s="18" t="s">
        <v>6</v>
      </c>
      <c r="D6" s="19"/>
      <c r="E6" s="19"/>
      <c r="F6" s="19"/>
      <c r="G6" s="11"/>
      <c r="H6" s="7">
        <f>SUM(H7:H41)</f>
        <v>0</v>
      </c>
    </row>
    <row r="7" spans="2:9" x14ac:dyDescent="0.3">
      <c r="B7" s="10">
        <v>1</v>
      </c>
      <c r="C7" s="29" t="s">
        <v>19</v>
      </c>
      <c r="D7" s="30"/>
      <c r="E7" s="1"/>
      <c r="F7" s="2"/>
      <c r="G7" s="8"/>
      <c r="H7" s="8"/>
    </row>
    <row r="8" spans="2:9" s="17" customFormat="1" ht="51.75" customHeight="1" x14ac:dyDescent="0.3">
      <c r="B8" s="1" t="s">
        <v>20</v>
      </c>
      <c r="C8" s="27" t="s">
        <v>66</v>
      </c>
      <c r="D8" s="28"/>
      <c r="E8" s="1" t="s">
        <v>14</v>
      </c>
      <c r="F8" s="2">
        <v>7591</v>
      </c>
      <c r="G8" s="8"/>
      <c r="H8" s="8">
        <f t="shared" ref="H8:H14" si="0">+ROUND(F8*G8,0)</f>
        <v>0</v>
      </c>
      <c r="I8" s="16"/>
    </row>
    <row r="9" spans="2:9" s="17" customFormat="1" ht="49.5" customHeight="1" x14ac:dyDescent="0.3">
      <c r="B9" s="1" t="s">
        <v>21</v>
      </c>
      <c r="C9" s="27" t="s">
        <v>22</v>
      </c>
      <c r="D9" s="28"/>
      <c r="E9" s="1" t="s">
        <v>14</v>
      </c>
      <c r="F9" s="2">
        <v>2039</v>
      </c>
      <c r="G9" s="8"/>
      <c r="H9" s="8">
        <f t="shared" si="0"/>
        <v>0</v>
      </c>
      <c r="I9" s="16"/>
    </row>
    <row r="10" spans="2:9" s="17" customFormat="1" ht="87" customHeight="1" x14ac:dyDescent="0.3">
      <c r="B10" s="1" t="s">
        <v>23</v>
      </c>
      <c r="C10" s="27" t="s">
        <v>67</v>
      </c>
      <c r="D10" s="28"/>
      <c r="E10" s="1" t="s">
        <v>14</v>
      </c>
      <c r="F10" s="2">
        <v>1389</v>
      </c>
      <c r="G10" s="8"/>
      <c r="H10" s="8">
        <f t="shared" si="0"/>
        <v>0</v>
      </c>
      <c r="I10" s="16"/>
    </row>
    <row r="11" spans="2:9" s="17" customFormat="1" ht="72.75" customHeight="1" x14ac:dyDescent="0.3">
      <c r="B11" s="1" t="s">
        <v>24</v>
      </c>
      <c r="C11" s="27" t="s">
        <v>68</v>
      </c>
      <c r="D11" s="28"/>
      <c r="E11" s="1" t="s">
        <v>16</v>
      </c>
      <c r="F11" s="2">
        <v>569</v>
      </c>
      <c r="G11" s="8"/>
      <c r="H11" s="8">
        <f t="shared" si="0"/>
        <v>0</v>
      </c>
      <c r="I11" s="16"/>
    </row>
    <row r="12" spans="2:9" s="17" customFormat="1" ht="42" customHeight="1" x14ac:dyDescent="0.3">
      <c r="B12" s="1" t="s">
        <v>25</v>
      </c>
      <c r="C12" s="27" t="s">
        <v>69</v>
      </c>
      <c r="D12" s="28"/>
      <c r="E12" s="1" t="s">
        <v>16</v>
      </c>
      <c r="F12" s="2">
        <v>220</v>
      </c>
      <c r="G12" s="8"/>
      <c r="H12" s="8">
        <f t="shared" si="0"/>
        <v>0</v>
      </c>
      <c r="I12" s="16"/>
    </row>
    <row r="13" spans="2:9" s="17" customFormat="1" ht="152.25" customHeight="1" x14ac:dyDescent="0.3">
      <c r="B13" s="1" t="s">
        <v>26</v>
      </c>
      <c r="C13" s="27" t="s">
        <v>70</v>
      </c>
      <c r="D13" s="28"/>
      <c r="E13" s="1" t="s">
        <v>27</v>
      </c>
      <c r="F13" s="2">
        <v>1</v>
      </c>
      <c r="G13" s="8"/>
      <c r="H13" s="8">
        <f t="shared" si="0"/>
        <v>0</v>
      </c>
      <c r="I13" s="16"/>
    </row>
    <row r="14" spans="2:9" s="17" customFormat="1" ht="135.75" customHeight="1" x14ac:dyDescent="0.3">
      <c r="B14" s="1" t="s">
        <v>28</v>
      </c>
      <c r="C14" s="27" t="s">
        <v>71</v>
      </c>
      <c r="D14" s="28"/>
      <c r="E14" s="1" t="s">
        <v>27</v>
      </c>
      <c r="F14" s="2">
        <v>1</v>
      </c>
      <c r="G14" s="8"/>
      <c r="H14" s="8">
        <f t="shared" si="0"/>
        <v>0</v>
      </c>
      <c r="I14" s="16"/>
    </row>
    <row r="15" spans="2:9" s="17" customFormat="1" x14ac:dyDescent="0.3">
      <c r="B15" s="10">
        <v>2</v>
      </c>
      <c r="C15" s="29" t="s">
        <v>29</v>
      </c>
      <c r="D15" s="30"/>
      <c r="E15" s="1"/>
      <c r="F15" s="2"/>
      <c r="G15" s="8"/>
      <c r="H15" s="8"/>
      <c r="I15" s="16"/>
    </row>
    <row r="16" spans="2:9" s="17" customFormat="1" ht="69" customHeight="1" x14ac:dyDescent="0.3">
      <c r="B16" s="1" t="s">
        <v>30</v>
      </c>
      <c r="C16" s="27" t="s">
        <v>72</v>
      </c>
      <c r="D16" s="28"/>
      <c r="E16" s="1" t="s">
        <v>31</v>
      </c>
      <c r="F16" s="2">
        <v>586</v>
      </c>
      <c r="G16" s="8"/>
      <c r="H16" s="8">
        <f>+ROUND(F16*G16,0)</f>
        <v>0</v>
      </c>
      <c r="I16" s="16"/>
    </row>
    <row r="17" spans="2:9" s="17" customFormat="1" ht="36" customHeight="1" x14ac:dyDescent="0.3">
      <c r="B17" s="1" t="s">
        <v>32</v>
      </c>
      <c r="C17" s="27" t="s">
        <v>73</v>
      </c>
      <c r="D17" s="28"/>
      <c r="E17" s="1" t="s">
        <v>14</v>
      </c>
      <c r="F17" s="2">
        <v>1660</v>
      </c>
      <c r="G17" s="8"/>
      <c r="H17" s="8">
        <f>+ROUND(F17*G17,0)</f>
        <v>0</v>
      </c>
      <c r="I17" s="16"/>
    </row>
    <row r="18" spans="2:9" s="17" customFormat="1" ht="39" customHeight="1" x14ac:dyDescent="0.3">
      <c r="B18" s="1" t="s">
        <v>33</v>
      </c>
      <c r="C18" s="27" t="s">
        <v>74</v>
      </c>
      <c r="D18" s="28"/>
      <c r="E18" s="1" t="s">
        <v>34</v>
      </c>
      <c r="F18" s="2">
        <v>1660</v>
      </c>
      <c r="G18" s="8"/>
      <c r="H18" s="8">
        <f>+ROUND(F18*G18,0)</f>
        <v>0</v>
      </c>
      <c r="I18" s="16"/>
    </row>
    <row r="19" spans="2:9" s="17" customFormat="1" ht="185.25" customHeight="1" x14ac:dyDescent="0.3">
      <c r="B19" s="1" t="s">
        <v>35</v>
      </c>
      <c r="C19" s="27" t="s">
        <v>75</v>
      </c>
      <c r="D19" s="28"/>
      <c r="E19" s="1" t="s">
        <v>14</v>
      </c>
      <c r="F19" s="2">
        <v>950</v>
      </c>
      <c r="G19" s="8"/>
      <c r="H19" s="8">
        <f>+ROUND(F19*G19,0)</f>
        <v>0</v>
      </c>
      <c r="I19" s="16"/>
    </row>
    <row r="20" spans="2:9" s="17" customFormat="1" ht="39" customHeight="1" x14ac:dyDescent="0.3">
      <c r="B20" s="1" t="s">
        <v>36</v>
      </c>
      <c r="C20" s="27" t="s">
        <v>76</v>
      </c>
      <c r="D20" s="28"/>
      <c r="E20" s="1" t="s">
        <v>31</v>
      </c>
      <c r="F20" s="2">
        <v>516</v>
      </c>
      <c r="G20" s="8"/>
      <c r="H20" s="8">
        <f>+ROUND(F20*G20,0)</f>
        <v>0</v>
      </c>
      <c r="I20" s="16"/>
    </row>
    <row r="21" spans="2:9" s="17" customFormat="1" ht="63" customHeight="1" x14ac:dyDescent="0.3">
      <c r="B21" s="1" t="s">
        <v>37</v>
      </c>
      <c r="C21" s="27" t="s">
        <v>77</v>
      </c>
      <c r="D21" s="28"/>
      <c r="E21" s="1" t="s">
        <v>16</v>
      </c>
      <c r="F21" s="2">
        <v>50</v>
      </c>
      <c r="G21" s="8"/>
      <c r="H21" s="8">
        <f t="shared" ref="H21:H40" si="1">+ROUND(F21*G21,0)</f>
        <v>0</v>
      </c>
      <c r="I21" s="16"/>
    </row>
    <row r="22" spans="2:9" s="17" customFormat="1" ht="42" customHeight="1" x14ac:dyDescent="0.3">
      <c r="B22" s="1" t="s">
        <v>38</v>
      </c>
      <c r="C22" s="27" t="s">
        <v>39</v>
      </c>
      <c r="D22" s="28"/>
      <c r="E22" s="1" t="s">
        <v>16</v>
      </c>
      <c r="F22" s="2">
        <v>372</v>
      </c>
      <c r="G22" s="8"/>
      <c r="H22" s="8">
        <f t="shared" si="1"/>
        <v>0</v>
      </c>
      <c r="I22" s="16"/>
    </row>
    <row r="23" spans="2:9" s="17" customFormat="1" ht="52.5" customHeight="1" x14ac:dyDescent="0.3">
      <c r="B23" s="1" t="s">
        <v>40</v>
      </c>
      <c r="C23" s="27" t="s">
        <v>78</v>
      </c>
      <c r="D23" s="28"/>
      <c r="E23" s="1" t="s">
        <v>14</v>
      </c>
      <c r="F23" s="2">
        <v>139</v>
      </c>
      <c r="G23" s="8"/>
      <c r="H23" s="8">
        <f t="shared" si="1"/>
        <v>0</v>
      </c>
      <c r="I23" s="16"/>
    </row>
    <row r="24" spans="2:9" s="17" customFormat="1" ht="87" customHeight="1" x14ac:dyDescent="0.3">
      <c r="B24" s="1" t="s">
        <v>41</v>
      </c>
      <c r="C24" s="27" t="s">
        <v>42</v>
      </c>
      <c r="D24" s="28"/>
      <c r="E24" s="1" t="s">
        <v>15</v>
      </c>
      <c r="F24" s="2">
        <v>4</v>
      </c>
      <c r="G24" s="8"/>
      <c r="H24" s="8">
        <f t="shared" si="1"/>
        <v>0</v>
      </c>
      <c r="I24" s="16"/>
    </row>
    <row r="25" spans="2:9" s="17" customFormat="1" ht="21.75" customHeight="1" x14ac:dyDescent="0.3">
      <c r="B25" s="10">
        <v>3</v>
      </c>
      <c r="C25" s="29" t="s">
        <v>43</v>
      </c>
      <c r="D25" s="30"/>
      <c r="E25" s="1"/>
      <c r="F25" s="2"/>
      <c r="G25" s="8"/>
      <c r="H25" s="8"/>
      <c r="I25" s="16"/>
    </row>
    <row r="26" spans="2:9" s="17" customFormat="1" ht="61.5" customHeight="1" x14ac:dyDescent="0.3">
      <c r="B26" s="1" t="s">
        <v>44</v>
      </c>
      <c r="C26" s="27" t="s">
        <v>79</v>
      </c>
      <c r="D26" s="28"/>
      <c r="E26" s="1" t="s">
        <v>15</v>
      </c>
      <c r="F26" s="2">
        <v>12</v>
      </c>
      <c r="G26" s="8"/>
      <c r="H26" s="8">
        <f t="shared" si="1"/>
        <v>0</v>
      </c>
      <c r="I26" s="16"/>
    </row>
    <row r="27" spans="2:9" s="17" customFormat="1" ht="70.5" customHeight="1" x14ac:dyDescent="0.3">
      <c r="B27" s="1" t="s">
        <v>45</v>
      </c>
      <c r="C27" s="27" t="s">
        <v>80</v>
      </c>
      <c r="D27" s="28"/>
      <c r="E27" s="1" t="s">
        <v>15</v>
      </c>
      <c r="F27" s="2">
        <v>1</v>
      </c>
      <c r="G27" s="8"/>
      <c r="H27" s="8">
        <f t="shared" si="1"/>
        <v>0</v>
      </c>
      <c r="I27" s="16"/>
    </row>
    <row r="28" spans="2:9" s="17" customFormat="1" ht="72" customHeight="1" x14ac:dyDescent="0.3">
      <c r="B28" s="1" t="s">
        <v>46</v>
      </c>
      <c r="C28" s="27" t="s">
        <v>81</v>
      </c>
      <c r="D28" s="28"/>
      <c r="E28" s="1" t="s">
        <v>15</v>
      </c>
      <c r="F28" s="2">
        <v>12</v>
      </c>
      <c r="G28" s="8"/>
      <c r="H28" s="8">
        <f t="shared" si="1"/>
        <v>0</v>
      </c>
      <c r="I28" s="16"/>
    </row>
    <row r="29" spans="2:9" s="17" customFormat="1" ht="59.25" customHeight="1" x14ac:dyDescent="0.3">
      <c r="B29" s="1" t="s">
        <v>47</v>
      </c>
      <c r="C29" s="27" t="s">
        <v>48</v>
      </c>
      <c r="D29" s="28"/>
      <c r="E29" s="1" t="s">
        <v>15</v>
      </c>
      <c r="F29" s="2">
        <v>2</v>
      </c>
      <c r="G29" s="8"/>
      <c r="H29" s="8">
        <f t="shared" si="1"/>
        <v>0</v>
      </c>
      <c r="I29" s="16"/>
    </row>
    <row r="30" spans="2:9" s="17" customFormat="1" ht="38.25" customHeight="1" x14ac:dyDescent="0.3">
      <c r="B30" s="1" t="s">
        <v>49</v>
      </c>
      <c r="C30" s="27" t="s">
        <v>50</v>
      </c>
      <c r="D30" s="28"/>
      <c r="E30" s="1" t="s">
        <v>15</v>
      </c>
      <c r="F30" s="2">
        <v>1</v>
      </c>
      <c r="G30" s="8"/>
      <c r="H30" s="8">
        <f t="shared" si="1"/>
        <v>0</v>
      </c>
      <c r="I30" s="16"/>
    </row>
    <row r="31" spans="2:9" s="17" customFormat="1" ht="90" customHeight="1" x14ac:dyDescent="0.3">
      <c r="B31" s="1" t="s">
        <v>51</v>
      </c>
      <c r="C31" s="27" t="s">
        <v>52</v>
      </c>
      <c r="D31" s="28"/>
      <c r="E31" s="1" t="s">
        <v>15</v>
      </c>
      <c r="F31" s="2">
        <v>2</v>
      </c>
      <c r="G31" s="8"/>
      <c r="H31" s="8">
        <f t="shared" si="1"/>
        <v>0</v>
      </c>
      <c r="I31" s="16"/>
    </row>
    <row r="32" spans="2:9" s="17" customFormat="1" ht="60.75" customHeight="1" x14ac:dyDescent="0.3">
      <c r="B32" s="1" t="s">
        <v>53</v>
      </c>
      <c r="C32" s="27" t="s">
        <v>54</v>
      </c>
      <c r="D32" s="28"/>
      <c r="E32" s="1" t="s">
        <v>15</v>
      </c>
      <c r="F32" s="2">
        <v>1</v>
      </c>
      <c r="G32" s="8"/>
      <c r="H32" s="8">
        <f t="shared" si="1"/>
        <v>0</v>
      </c>
      <c r="I32" s="16"/>
    </row>
    <row r="33" spans="2:9" s="17" customFormat="1" ht="63" customHeight="1" x14ac:dyDescent="0.3">
      <c r="B33" s="1" t="s">
        <v>55</v>
      </c>
      <c r="C33" s="27" t="s">
        <v>82</v>
      </c>
      <c r="D33" s="28"/>
      <c r="E33" s="1" t="s">
        <v>14</v>
      </c>
      <c r="F33" s="2">
        <v>125</v>
      </c>
      <c r="G33" s="8"/>
      <c r="H33" s="8">
        <f t="shared" si="1"/>
        <v>0</v>
      </c>
      <c r="I33" s="16"/>
    </row>
    <row r="34" spans="2:9" s="17" customFormat="1" ht="21.75" customHeight="1" x14ac:dyDescent="0.3">
      <c r="B34" s="10">
        <v>4</v>
      </c>
      <c r="C34" s="29" t="s">
        <v>56</v>
      </c>
      <c r="D34" s="30"/>
      <c r="E34" s="1"/>
      <c r="F34" s="2"/>
      <c r="G34" s="8"/>
      <c r="H34" s="8"/>
      <c r="I34" s="16"/>
    </row>
    <row r="35" spans="2:9" s="17" customFormat="1" ht="33.75" customHeight="1" x14ac:dyDescent="0.3">
      <c r="B35" s="1" t="s">
        <v>57</v>
      </c>
      <c r="C35" s="27" t="s">
        <v>58</v>
      </c>
      <c r="D35" s="28"/>
      <c r="E35" s="1" t="s">
        <v>14</v>
      </c>
      <c r="F35" s="2">
        <v>261</v>
      </c>
      <c r="G35" s="8"/>
      <c r="H35" s="8">
        <f t="shared" si="1"/>
        <v>0</v>
      </c>
      <c r="I35" s="16"/>
    </row>
    <row r="36" spans="2:9" s="17" customFormat="1" ht="39" customHeight="1" x14ac:dyDescent="0.3">
      <c r="B36" s="1" t="s">
        <v>59</v>
      </c>
      <c r="C36" s="27" t="s">
        <v>83</v>
      </c>
      <c r="D36" s="28"/>
      <c r="E36" s="1" t="s">
        <v>14</v>
      </c>
      <c r="F36" s="2">
        <v>1151</v>
      </c>
      <c r="G36" s="8"/>
      <c r="H36" s="8">
        <f t="shared" si="1"/>
        <v>0</v>
      </c>
      <c r="I36" s="16"/>
    </row>
    <row r="37" spans="2:9" s="17" customFormat="1" ht="102" customHeight="1" x14ac:dyDescent="0.3">
      <c r="B37" s="1" t="s">
        <v>60</v>
      </c>
      <c r="C37" s="27" t="s">
        <v>84</v>
      </c>
      <c r="D37" s="28"/>
      <c r="E37" s="1" t="s">
        <v>14</v>
      </c>
      <c r="F37" s="2">
        <v>14</v>
      </c>
      <c r="G37" s="8"/>
      <c r="H37" s="8">
        <f t="shared" si="1"/>
        <v>0</v>
      </c>
      <c r="I37" s="16"/>
    </row>
    <row r="38" spans="2:9" s="17" customFormat="1" ht="36" customHeight="1" x14ac:dyDescent="0.3">
      <c r="B38" s="1" t="s">
        <v>61</v>
      </c>
      <c r="C38" s="27" t="s">
        <v>62</v>
      </c>
      <c r="D38" s="28"/>
      <c r="E38" s="1" t="s">
        <v>27</v>
      </c>
      <c r="F38" s="2">
        <v>1</v>
      </c>
      <c r="G38" s="8"/>
      <c r="H38" s="8">
        <f t="shared" si="1"/>
        <v>0</v>
      </c>
      <c r="I38" s="16"/>
    </row>
    <row r="39" spans="2:9" s="17" customFormat="1" ht="229.5" customHeight="1" x14ac:dyDescent="0.3">
      <c r="B39" s="1" t="s">
        <v>63</v>
      </c>
      <c r="C39" s="27" t="s">
        <v>85</v>
      </c>
      <c r="D39" s="28"/>
      <c r="E39" s="1" t="s">
        <v>14</v>
      </c>
      <c r="F39" s="2">
        <v>700</v>
      </c>
      <c r="G39" s="8"/>
      <c r="H39" s="8">
        <f t="shared" si="1"/>
        <v>0</v>
      </c>
      <c r="I39" s="16"/>
    </row>
    <row r="40" spans="2:9" s="17" customFormat="1" ht="57" customHeight="1" x14ac:dyDescent="0.3">
      <c r="B40" s="1" t="s">
        <v>64</v>
      </c>
      <c r="C40" s="27" t="s">
        <v>86</v>
      </c>
      <c r="D40" s="28"/>
      <c r="E40" s="1" t="s">
        <v>27</v>
      </c>
      <c r="F40" s="2">
        <v>1</v>
      </c>
      <c r="G40" s="8"/>
      <c r="H40" s="8">
        <f t="shared" si="1"/>
        <v>0</v>
      </c>
      <c r="I40" s="16"/>
    </row>
    <row r="41" spans="2:9" s="17" customFormat="1" ht="106.5" customHeight="1" x14ac:dyDescent="0.3">
      <c r="B41" s="1" t="s">
        <v>65</v>
      </c>
      <c r="C41" s="27" t="s">
        <v>87</v>
      </c>
      <c r="D41" s="28"/>
      <c r="E41" s="1" t="s">
        <v>27</v>
      </c>
      <c r="F41" s="2">
        <v>1</v>
      </c>
      <c r="G41" s="8"/>
      <c r="H41" s="8">
        <f>+ROUND(F41*G41,0)</f>
        <v>0</v>
      </c>
      <c r="I41" s="16"/>
    </row>
    <row r="42" spans="2:9" x14ac:dyDescent="0.3">
      <c r="B42" s="6" t="s">
        <v>7</v>
      </c>
      <c r="C42" s="18" t="s">
        <v>8</v>
      </c>
      <c r="D42" s="19"/>
      <c r="E42" s="19"/>
      <c r="F42" s="19"/>
      <c r="G42" s="11"/>
      <c r="H42" s="7">
        <f>SUM(H43:H46)</f>
        <v>0</v>
      </c>
    </row>
    <row r="43" spans="2:9" x14ac:dyDescent="0.3">
      <c r="B43" s="1"/>
      <c r="C43" s="20" t="s">
        <v>9</v>
      </c>
      <c r="D43" s="21"/>
      <c r="E43" s="9"/>
      <c r="F43" s="22"/>
      <c r="G43" s="23"/>
      <c r="H43" s="3">
        <f>ROUND(+H6*E43,0)</f>
        <v>0</v>
      </c>
    </row>
    <row r="44" spans="2:9" x14ac:dyDescent="0.3">
      <c r="B44" s="1"/>
      <c r="C44" s="20" t="s">
        <v>10</v>
      </c>
      <c r="D44" s="21"/>
      <c r="E44" s="9"/>
      <c r="F44" s="22"/>
      <c r="G44" s="23"/>
      <c r="H44" s="3">
        <f>ROUND(+H6*E44,0)</f>
        <v>0</v>
      </c>
    </row>
    <row r="45" spans="2:9" x14ac:dyDescent="0.3">
      <c r="B45" s="1"/>
      <c r="C45" s="20" t="s">
        <v>11</v>
      </c>
      <c r="D45" s="21"/>
      <c r="E45" s="9"/>
      <c r="F45" s="22"/>
      <c r="G45" s="23"/>
      <c r="H45" s="3">
        <f>ROUND(+E45*H6,0)</f>
        <v>0</v>
      </c>
    </row>
    <row r="46" spans="2:9" x14ac:dyDescent="0.3">
      <c r="B46" s="1"/>
      <c r="C46" s="20" t="s">
        <v>12</v>
      </c>
      <c r="D46" s="21"/>
      <c r="E46" s="9">
        <v>0.16</v>
      </c>
      <c r="F46" s="22"/>
      <c r="G46" s="23"/>
      <c r="H46" s="3">
        <f>ROUND(+H45*E46,0)</f>
        <v>0</v>
      </c>
    </row>
    <row r="47" spans="2:9" x14ac:dyDescent="0.3">
      <c r="B47" s="24" t="s">
        <v>13</v>
      </c>
      <c r="C47" s="25"/>
      <c r="D47" s="26"/>
      <c r="E47" s="13">
        <f>SUM(E43:E45)</f>
        <v>0</v>
      </c>
      <c r="F47" s="14"/>
      <c r="G47" s="15"/>
      <c r="H47" s="7">
        <f>+H42+H6</f>
        <v>0</v>
      </c>
    </row>
    <row r="49" spans="2:9" s="4" customFormat="1" x14ac:dyDescent="0.3">
      <c r="B49" s="5"/>
      <c r="C49" s="5"/>
      <c r="D49" s="5"/>
      <c r="E49" s="5"/>
      <c r="F49" s="5"/>
      <c r="G49" s="5"/>
      <c r="H49" s="5"/>
      <c r="I49" s="5"/>
    </row>
    <row r="51" spans="2:9" x14ac:dyDescent="0.3">
      <c r="B51" s="12" t="s">
        <v>17</v>
      </c>
      <c r="C51" s="12"/>
      <c r="D51" s="12"/>
    </row>
    <row r="53" spans="2:9" x14ac:dyDescent="0.3">
      <c r="B53" s="5" t="s">
        <v>18</v>
      </c>
    </row>
  </sheetData>
  <mergeCells count="50">
    <mergeCell ref="B2:H2"/>
    <mergeCell ref="B3:H3"/>
    <mergeCell ref="B4:H4"/>
    <mergeCell ref="C5:D5"/>
    <mergeCell ref="C6:F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F42"/>
    <mergeCell ref="C46:D46"/>
    <mergeCell ref="F46:G46"/>
    <mergeCell ref="B47:D47"/>
    <mergeCell ref="C43:D43"/>
    <mergeCell ref="F43:G43"/>
    <mergeCell ref="C44:D44"/>
    <mergeCell ref="F44:G44"/>
    <mergeCell ref="C45:D45"/>
    <mergeCell ref="F45:G45"/>
  </mergeCells>
  <pageMargins left="0.7" right="0.7" top="0.75" bottom="0.75" header="0.3" footer="0.3"/>
  <pageSetup scale="25"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4</vt:lpstr>
      <vt:lpstr>'FORMATO 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ELVER HERNANDEZ HERNANDEZ</dc:creator>
  <cp:lastModifiedBy>IANOS DAVID PEREZ DIAZ</cp:lastModifiedBy>
  <cp:lastPrinted>2016-10-11T21:11:39Z</cp:lastPrinted>
  <dcterms:created xsi:type="dcterms:W3CDTF">2015-04-29T19:59:23Z</dcterms:created>
  <dcterms:modified xsi:type="dcterms:W3CDTF">2016-11-11T21:31:22Z</dcterms:modified>
</cp:coreProperties>
</file>