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ESPITIA\Documents\Oficina\1. Equipamiento\4. Estudios Previos\3. Parque y CDI Soledad_Riohacha\3. Presupuesto\V5\"/>
    </mc:Choice>
  </mc:AlternateContent>
  <bookViews>
    <workbookView xWindow="0" yWindow="0" windowWidth="24000" windowHeight="8925"/>
  </bookViews>
  <sheets>
    <sheet name="RESUMEN" sheetId="2" r:id="rId1"/>
  </sheets>
  <definedNames>
    <definedName name="_xlnm.Print_Area" localSheetId="0">RESUMEN!$A$3:$F$61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2" l="1"/>
  <c r="F11" i="2" l="1"/>
  <c r="F27" i="2" l="1"/>
  <c r="F23" i="2"/>
  <c r="F51" i="2" l="1"/>
  <c r="F50" i="2"/>
  <c r="F39" i="2"/>
  <c r="F38" i="2"/>
  <c r="F37" i="2"/>
  <c r="F36" i="2"/>
  <c r="F35" i="2" l="1"/>
  <c r="F42" i="2" l="1"/>
  <c r="F49" i="2"/>
  <c r="F41" i="2"/>
  <c r="F43" i="2"/>
  <c r="F44" i="2" s="1"/>
  <c r="F13" i="2"/>
  <c r="F14" i="2" s="1"/>
  <c r="F48" i="2" l="1"/>
  <c r="F47" i="2" s="1"/>
  <c r="F40" i="2"/>
  <c r="F45" i="2" s="1"/>
  <c r="F55" i="2" l="1"/>
  <c r="F56" i="2" s="1"/>
  <c r="F53" i="2"/>
  <c r="F54" i="2"/>
  <c r="F26" i="2"/>
  <c r="F25" i="2"/>
  <c r="F24" i="2"/>
  <c r="F52" i="2" l="1"/>
  <c r="F57" i="2" s="1"/>
  <c r="F22" i="2"/>
  <c r="F29" i="2" l="1"/>
  <c r="F31" i="2"/>
  <c r="F32" i="2" s="1"/>
  <c r="F30" i="2"/>
  <c r="F28" i="2" l="1"/>
  <c r="F33" i="2" s="1"/>
  <c r="F59" i="2" s="1"/>
  <c r="F16" i="2" l="1"/>
  <c r="F17" i="2" s="1"/>
  <c r="F8" i="2" s="1"/>
  <c r="F61" i="2" l="1"/>
</calcChain>
</file>

<file path=xl/sharedStrings.xml><?xml version="1.0" encoding="utf-8"?>
<sst xmlns="http://schemas.openxmlformats.org/spreadsheetml/2006/main" count="76" uniqueCount="45">
  <si>
    <t>DESCRIPCIÓN</t>
  </si>
  <si>
    <t>VALOR TOTAL</t>
  </si>
  <si>
    <t>ÍTEM</t>
  </si>
  <si>
    <t>UND</t>
  </si>
  <si>
    <t>CANTIDAD</t>
  </si>
  <si>
    <t>PRECIOS UNITARIOS</t>
  </si>
  <si>
    <t>VALOR DIRECTO OBRA</t>
  </si>
  <si>
    <t>Zonas Duras</t>
  </si>
  <si>
    <t>Zonas Blandas</t>
  </si>
  <si>
    <t>Gl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</si>
  <si>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</si>
  <si>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</si>
  <si>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</si>
  <si>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</si>
  <si>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</si>
  <si>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</t>
  </si>
  <si>
    <t>F. VALOR TOTAL DE LLAVE EN MANO</t>
  </si>
  <si>
    <t>Cancha Múltiple (Incluye marcos, mallas, malla contra impacto, demarcación y pintura)</t>
  </si>
  <si>
    <t>Juegos Infantiles y Gimnasio Biosaludable</t>
  </si>
  <si>
    <t>VALOR DEL IVA DEL PROYECTO (19 %)</t>
  </si>
  <si>
    <t>LA EJECUCIÓN DE ESTUDIOS, DISEÑOS, CONSTRUCCIÓN Y PUESTA EN FUNCIONAMIENTO DE UN CENTRO DE DESARROLLO INFANTIL UBICADO EN LA URBANIZACIÓN NISPERO I Y II EN EL MUNICIPIO DE SOLEDAD, DEPARTAMENTO DE ATLANTICO, UN PARQUE RECREO DEPORTIVO UBICADO EN LA URBANIZACIÓN NISPERO I Y II EN EL MUNICIPIO DE SOLEDAD, DEPARTAMENTO DE ATLANTICO Y UN PARQUE RECREO DEPORTIVO UBICADO EN LA URBANIZACIÓN BALCONES DE PALAA EN EL DISTRITO ESPECIAL, TURISTICO Y CULTURAL DE RIOHACHA, DEPARTAMENTO DE LA GUAJIRA</t>
  </si>
  <si>
    <t>1. ETAPA I. LA EJECUCIÓN DE ESTUDIOS Y DISEÑOS DE UN  CENTRO DE DESARROLLO INFANTIL UBICADO EN LA URBANIZACIÓN NISPERO I Y II EN EL MUNICIPIO DE SOLEDAD, DEPARTAMENTO DE ATLANTICO, UN PARQUE RECREO DEPORTIVO UBICADO EN LA URBANIZACIÓN NISPERO I Y II EN EL MUNICIPIO DE SOLEDAD, DEPARTAMENTO DE ATLANTICO Y UN PARQUE RECREO DEPORTIVO UBICADO EN LA URBANIZACIÓN BALCONES DE PALAA EN EL DISTRITO ESPECIAL, TURISTICO Y CULTURAL DE RIOHACHA, DEPARTAMENTO DE LA GUAJIRA</t>
  </si>
  <si>
    <t>ELABORACIÓN DE ESTUDIOS Y DISEÑOS DE UN CENTRO DE DESARROLLO INFANTIL UBICADO EN LA URBANIZACIÓN NISPERO I Y II EN EL MUNICIPIO DE SOLEDAD, DEPARTAMENTO DE ATLANTICO (ANTES DE IVA)</t>
  </si>
  <si>
    <t>A. VALOR TOTAL CENTRO DE DESARROLLO INFANTIL UBICADO EN LA URBANIZACIÓN NISPERO I Y II EN EL MUNICIPIO DE SOLEDAD, DEPARTAMENTO DE ATLANTICO</t>
  </si>
  <si>
    <t>ELABORACIÓN DE ESTUDIOS Y DISEÑOS DE UN PARQUE RECREO DEPORTIVO UBICADO EN LA URBANIZACIÓN NISPERO I Y II EN EL MUNICIPIO DE SOLEDAD, DEPARTAMENTO DE ATLANTICO (ANTES DE IVA)</t>
  </si>
  <si>
    <t>ELABORACIÓN DE ESTUDIOS Y DISEÑOS DE UN PARQUE RECREO DEPORTIVO UBICADO EN LA URBANIZACIÓN BALCONES DE PALAA EN EL DISTRITO ESPECIAL, TURISTICO Y CULTURAL DE RIOHACHA, DEPARTAMENTO DE LA GUAJIRA (ANTES DE IVA)</t>
  </si>
  <si>
    <t>2. ETAPA II. CONSTRUCCIÓN Y PUESTA EN FUNCIONAMIENTO DE UN CENTRO DE DESARROLLO INFANTIL UBICADO EN LA URBANIZACIÓN NISPERO I Y II EN EL MUNICIPIO DE SOLEDAD, DEPARTAMENTO DE ATLANTICO, UN PARQUE RECREO DEPORTIVO UBICADO EN LA URBANIZACIÓN NISPERO I Y II EN EL MUNICIPIO DE SOLEDAD, DEPARTAMENTO DE ATLANTICO Y UN PARQUE RECREO DEPORTIVO UBICADO EN LA URBANIZACIÓN BALCONES DE PALAA EN EL DISTRITO ESPECIAL, TURISTICO Y CULTURAL DE RIOHACHA, DEPARTAMENTO DE LA GUAJIRA</t>
  </si>
  <si>
    <t>CENTRO DE DESARROLLO INFANTIL UBICADO EN LA URBANIZACIÓN NISPERO I Y II EN EL MUNICIPIO DE SOLEDAD, DEPARTAMENTO DE ATLANTICO</t>
  </si>
  <si>
    <t>PARQUE RECREO DEPORTIVO UBICADO EN LA URBANIZACIÓN NISPERO I Y II EN EL MUNICIPIO DE SOLEDAD, DEPARTAMENTO DE ATLANTICO</t>
  </si>
  <si>
    <t>PARQUE RECREO DEPORTIVO UBICADO EN LA URBANIZACIÓN BALCONES DE PALAA EN EL DISTRITO ESPECIAL, TURISTICO Y CULTURAL DE RIOHACHA, DEPARTAMENTO DE LA GUAJIRA</t>
  </si>
  <si>
    <t>AULAS Y ZONAS ADMINISTRATIVAS: Contemplan los espacios definidos en el alcance del proyecto, descrito en los términos de referencia.</t>
  </si>
  <si>
    <t>ZONAS DE SERVICIOS: Contemplan los espacios definidos en el alcance del proyecto, descrito en los términos de referencia.</t>
  </si>
  <si>
    <t>CIRCULACIÓN CUBIERTA ABIERTA:  Contempla los espacios definidos en el alcance del proyecto, descrito en los términos de referencia.</t>
  </si>
  <si>
    <t>AREA LIBRE: ZONAS DURAS; Contempla los espacios definidos en el alcance del proyecto, descrito en los términos de referencia.</t>
  </si>
  <si>
    <t>AREA LIBRE: ZONAS BLANDAS: Contemplan los espacios definidos en el alcance del proyecto, descrito en los términos de referencia.</t>
  </si>
  <si>
    <t>m2</t>
  </si>
  <si>
    <t>B. VALOR TOTAL PARQUE RECREO DEPORTIVO UBICADO EN LA URBANIZACIÓN NISPERO I Y II EN EL MUNICIPIO DE SOLEDAD, DEPARTAMENTO DE ATLANTICO</t>
  </si>
  <si>
    <t>C. VALOR TOTAL PARQUE RECREO DEPORTIVO UBICADO EN LA URBANIZACIÓN BALCONES DE PALAA EN EL DISTRITO ESPECIAL, TURISTICO Y CULTURAL DE RIOHACHA, DEPARTAMENTO DE LA GUAJIRA</t>
  </si>
  <si>
    <t>VALOR TOTAL ETAPA DE ESTUDIOS Y DISEÑOS (IVA INCLUIDO) A + B + C</t>
  </si>
  <si>
    <r>
      <t>m</t>
    </r>
    <r>
      <rPr>
        <vertAlign val="superscript"/>
        <sz val="9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/>
    </r>
  </si>
  <si>
    <r>
      <t>m</t>
    </r>
    <r>
      <rPr>
        <vertAlign val="superscript"/>
        <sz val="9"/>
        <color rgb="FF000000"/>
        <rFont val="Arial Narrow"/>
        <family val="2"/>
      </rPr>
      <t>2</t>
    </r>
  </si>
  <si>
    <t xml:space="preserve">D </t>
  </si>
  <si>
    <t>E</t>
  </si>
  <si>
    <t>F</t>
  </si>
  <si>
    <t>E. VALOR TOTAL DE OBRA (D+E+F)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</si>
</sst>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\ #,##0.00;[Red]\-&quot;$&quot;\ #,##0.00"/>
    <numFmt numFmtId="41" formatCode="_-* #,##0_-;\-* #,##0_-;_-* &quot;-&quot;_-;_-@_-"/>
    <numFmt numFmtId="164" formatCode="_-&quot;$&quot;* #,##0_-;\-&quot;$&quot;* #,##0_-;_-&quot;$&quot;* &quot;-&quot;_-;_-@_-"/>
    <numFmt numFmtId="165" formatCode="&quot;$&quot;#,##0"/>
    <numFmt numFmtId="166" formatCode="_(* #,##0_);_(* \(#,##0\);_(* &quot;-&quot;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0.0000000"/>
    <numFmt numFmtId="170" formatCode="_ * #,##0.0000_ ;_ * \-#,##0.0000_ ;_ * &quot;-&quot;??_ ;_ @_ "/>
    <numFmt numFmtId="171" formatCode="_-* #,##0.00_-;\-* #,##0.00_-;_-* &quot;-&quot;_-;_-@_-"/>
    <numFmt numFmtId="172" formatCode="_-* #,##0.000_-;\-* #,##0.000_-;_-* &quot;-&quot;_-;_-@_-"/>
    <numFmt numFmtId="173" formatCode="&quot;$&quot;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vertAlign val="superscript"/>
      <sz val="9"/>
      <color rgb="FF000000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" fillId="0" borderId="0"/>
    <xf numFmtId="0" fontId="8" fillId="0" borderId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4" applyNumberFormat="0" applyAlignment="0" applyProtection="0"/>
    <xf numFmtId="0" fontId="18" fillId="14" borderId="15" applyNumberFormat="0" applyAlignment="0" applyProtection="0"/>
    <xf numFmtId="0" fontId="19" fillId="14" borderId="14" applyNumberFormat="0" applyAlignment="0" applyProtection="0"/>
    <xf numFmtId="0" fontId="20" fillId="0" borderId="16" applyNumberFormat="0" applyFill="0" applyAlignment="0" applyProtection="0"/>
    <xf numFmtId="0" fontId="21" fillId="15" borderId="17" applyNumberFormat="0" applyAlignment="0" applyProtection="0"/>
    <xf numFmtId="0" fontId="22" fillId="0" borderId="0" applyNumberFormat="0" applyFill="0" applyBorder="0" applyAlignment="0" applyProtection="0"/>
    <xf numFmtId="0" fontId="1" fillId="16" borderId="18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9" applyNumberFormat="0" applyFill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119">
    <xf numFmtId="0" fontId="0" fillId="0" borderId="0" xfId="0"/>
    <xf numFmtId="41" fontId="5" fillId="0" borderId="0" xfId="1" applyFont="1" applyAlignment="1">
      <alignment vertical="center"/>
    </xf>
    <xf numFmtId="41" fontId="5" fillId="0" borderId="0" xfId="1" applyFont="1" applyFill="1" applyAlignment="1">
      <alignment vertical="center"/>
    </xf>
    <xf numFmtId="9" fontId="5" fillId="0" borderId="0" xfId="3" applyFont="1" applyFill="1" applyAlignment="1">
      <alignment vertical="center"/>
    </xf>
    <xf numFmtId="164" fontId="5" fillId="0" borderId="0" xfId="2" applyFont="1" applyAlignment="1">
      <alignment vertical="center"/>
    </xf>
    <xf numFmtId="41" fontId="5" fillId="0" borderId="0" xfId="1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41" fontId="3" fillId="0" borderId="0" xfId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1" fontId="27" fillId="0" borderId="0" xfId="0" applyNumberFormat="1" applyFont="1" applyFill="1" applyBorder="1" applyAlignment="1">
      <alignment horizontal="center" vertical="center" wrapText="1"/>
    </xf>
    <xf numFmtId="41" fontId="27" fillId="0" borderId="0" xfId="0" applyNumberFormat="1" applyFont="1" applyFill="1" applyBorder="1" applyAlignment="1">
      <alignment vertical="center" wrapText="1"/>
    </xf>
    <xf numFmtId="41" fontId="28" fillId="0" borderId="0" xfId="1" applyFont="1" applyFill="1" applyBorder="1" applyAlignment="1">
      <alignment vertical="center"/>
    </xf>
    <xf numFmtId="41" fontId="27" fillId="0" borderId="0" xfId="1" applyFont="1" applyFill="1" applyBorder="1" applyAlignment="1">
      <alignment vertical="center"/>
    </xf>
    <xf numFmtId="41" fontId="27" fillId="0" borderId="0" xfId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41" fontId="5" fillId="0" borderId="0" xfId="1" applyFont="1" applyAlignment="1">
      <alignment horizontal="left" vertical="center"/>
    </xf>
    <xf numFmtId="171" fontId="5" fillId="0" borderId="1" xfId="1" applyNumberFormat="1" applyFont="1" applyBorder="1" applyAlignment="1">
      <alignment vertical="center"/>
    </xf>
    <xf numFmtId="41" fontId="5" fillId="0" borderId="0" xfId="1" applyFont="1" applyBorder="1" applyAlignment="1">
      <alignment vertical="center"/>
    </xf>
    <xf numFmtId="41" fontId="5" fillId="0" borderId="1" xfId="1" applyFont="1" applyBorder="1" applyAlignment="1">
      <alignment vertical="center"/>
    </xf>
    <xf numFmtId="165" fontId="5" fillId="0" borderId="0" xfId="2" applyNumberFormat="1" applyFont="1" applyBorder="1" applyAlignment="1">
      <alignment horizontal="center" vertical="center"/>
    </xf>
    <xf numFmtId="164" fontId="5" fillId="0" borderId="0" xfId="2" applyFont="1" applyBorder="1" applyAlignment="1">
      <alignment vertical="center"/>
    </xf>
    <xf numFmtId="41" fontId="27" fillId="3" borderId="0" xfId="0" applyNumberFormat="1" applyFont="1" applyFill="1" applyBorder="1" applyAlignment="1">
      <alignment vertical="center" wrapText="1"/>
    </xf>
    <xf numFmtId="171" fontId="5" fillId="0" borderId="0" xfId="1" applyNumberFormat="1" applyFont="1" applyAlignment="1">
      <alignment vertical="center"/>
    </xf>
    <xf numFmtId="172" fontId="5" fillId="0" borderId="1" xfId="1" applyNumberFormat="1" applyFont="1" applyBorder="1" applyAlignment="1">
      <alignment vertical="center"/>
    </xf>
    <xf numFmtId="171" fontId="28" fillId="0" borderId="0" xfId="1" applyNumberFormat="1" applyFont="1" applyFill="1" applyBorder="1" applyAlignment="1">
      <alignment vertical="center"/>
    </xf>
    <xf numFmtId="171" fontId="5" fillId="0" borderId="0" xfId="1" applyNumberFormat="1" applyFont="1" applyAlignment="1">
      <alignment horizontal="left" vertical="center"/>
    </xf>
    <xf numFmtId="41" fontId="30" fillId="0" borderId="1" xfId="1" applyFont="1" applyBorder="1" applyAlignment="1">
      <alignment horizontal="center" vertical="center"/>
    </xf>
    <xf numFmtId="165" fontId="32" fillId="5" borderId="1" xfId="1" applyNumberFormat="1" applyFont="1" applyFill="1" applyBorder="1" applyAlignment="1">
      <alignment vertical="center"/>
    </xf>
    <xf numFmtId="165" fontId="32" fillId="9" borderId="1" xfId="1" applyNumberFormat="1" applyFont="1" applyFill="1" applyBorder="1" applyAlignment="1">
      <alignment vertical="center"/>
    </xf>
    <xf numFmtId="165" fontId="32" fillId="42" borderId="1" xfId="1" applyNumberFormat="1" applyFont="1" applyFill="1" applyBorder="1" applyAlignment="1">
      <alignment vertical="center"/>
    </xf>
    <xf numFmtId="165" fontId="32" fillId="41" borderId="1" xfId="1" applyNumberFormat="1" applyFont="1" applyFill="1" applyBorder="1" applyAlignment="1">
      <alignment vertical="center"/>
    </xf>
    <xf numFmtId="0" fontId="33" fillId="4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left" vertical="center" wrapText="1" indent="3"/>
    </xf>
    <xf numFmtId="41" fontId="30" fillId="3" borderId="1" xfId="0" applyNumberFormat="1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 applyProtection="1">
      <alignment horizontal="center" vertical="center" wrapText="1"/>
    </xf>
    <xf numFmtId="3" fontId="32" fillId="5" borderId="1" xfId="0" applyNumberFormat="1" applyFont="1" applyFill="1" applyBorder="1" applyAlignment="1">
      <alignment horizontal="center" vertical="center" wrapText="1"/>
    </xf>
    <xf numFmtId="171" fontId="32" fillId="0" borderId="1" xfId="1" applyNumberFormat="1" applyFont="1" applyBorder="1" applyAlignment="1">
      <alignment vertical="center"/>
    </xf>
    <xf numFmtId="41" fontId="32" fillId="0" borderId="4" xfId="1" applyFont="1" applyBorder="1" applyAlignment="1">
      <alignment vertical="center"/>
    </xf>
    <xf numFmtId="41" fontId="32" fillId="0" borderId="1" xfId="1" applyFont="1" applyBorder="1" applyAlignment="1">
      <alignment vertical="center"/>
    </xf>
    <xf numFmtId="0" fontId="30" fillId="3" borderId="1" xfId="0" applyFont="1" applyFill="1" applyBorder="1" applyAlignment="1">
      <alignment horizontal="center" vertical="center" wrapText="1"/>
    </xf>
    <xf numFmtId="41" fontId="30" fillId="4" borderId="1" xfId="1" applyFont="1" applyFill="1" applyBorder="1" applyAlignment="1">
      <alignment vertical="center"/>
    </xf>
    <xf numFmtId="0" fontId="32" fillId="0" borderId="1" xfId="0" applyFont="1" applyBorder="1" applyAlignment="1">
      <alignment horizontal="right" vertical="center" wrapText="1"/>
    </xf>
    <xf numFmtId="10" fontId="32" fillId="0" borderId="1" xfId="0" applyNumberFormat="1" applyFont="1" applyFill="1" applyBorder="1" applyAlignment="1">
      <alignment horizontal="center" vertical="center" wrapText="1"/>
    </xf>
    <xf numFmtId="9" fontId="32" fillId="0" borderId="1" xfId="0" applyNumberFormat="1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8" fontId="34" fillId="0" borderId="1" xfId="0" applyNumberFormat="1" applyFont="1" applyBorder="1" applyAlignment="1">
      <alignment horizontal="left" vertical="center"/>
    </xf>
    <xf numFmtId="3" fontId="34" fillId="0" borderId="1" xfId="0" applyNumberFormat="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left" vertical="center"/>
    </xf>
    <xf numFmtId="0" fontId="30" fillId="3" borderId="3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41" fontId="30" fillId="6" borderId="1" xfId="1" applyFont="1" applyFill="1" applyBorder="1" applyAlignment="1">
      <alignment horizontal="center" vertical="center" wrapText="1"/>
    </xf>
    <xf numFmtId="41" fontId="32" fillId="0" borderId="0" xfId="1" applyFont="1" applyAlignment="1">
      <alignment vertical="center"/>
    </xf>
    <xf numFmtId="41" fontId="30" fillId="2" borderId="1" xfId="1" applyNumberFormat="1" applyFont="1" applyFill="1" applyBorder="1" applyAlignment="1">
      <alignment horizontal="center" vertical="center" wrapText="1"/>
    </xf>
    <xf numFmtId="173" fontId="30" fillId="9" borderId="1" xfId="1" applyNumberFormat="1" applyFont="1" applyFill="1" applyBorder="1" applyAlignment="1">
      <alignment horizontal="right" vertical="center"/>
    </xf>
    <xf numFmtId="41" fontId="5" fillId="0" borderId="0" xfId="1" applyFont="1" applyAlignment="1">
      <alignment horizontal="center" vertical="center"/>
    </xf>
    <xf numFmtId="41" fontId="31" fillId="0" borderId="2" xfId="1" applyFont="1" applyBorder="1" applyAlignment="1">
      <alignment horizontal="left" vertical="center" wrapText="1"/>
    </xf>
    <xf numFmtId="41" fontId="31" fillId="0" borderId="3" xfId="1" applyFont="1" applyBorder="1" applyAlignment="1">
      <alignment horizontal="left" vertical="center" wrapText="1"/>
    </xf>
    <xf numFmtId="41" fontId="31" fillId="0" borderId="4" xfId="1" applyFont="1" applyBorder="1" applyAlignment="1">
      <alignment horizontal="left" vertical="center" wrapText="1"/>
    </xf>
    <xf numFmtId="41" fontId="31" fillId="9" borderId="1" xfId="1" applyFont="1" applyFill="1" applyBorder="1" applyAlignment="1">
      <alignment horizontal="left" vertical="center" wrapText="1"/>
    </xf>
    <xf numFmtId="41" fontId="31" fillId="0" borderId="1" xfId="1" applyFont="1" applyBorder="1" applyAlignment="1">
      <alignment horizontal="left" vertical="center" wrapText="1"/>
    </xf>
    <xf numFmtId="0" fontId="29" fillId="7" borderId="1" xfId="0" applyFont="1" applyFill="1" applyBorder="1" applyAlignment="1">
      <alignment horizontal="center" vertical="center" wrapText="1"/>
    </xf>
    <xf numFmtId="41" fontId="30" fillId="6" borderId="2" xfId="0" applyNumberFormat="1" applyFont="1" applyFill="1" applyBorder="1" applyAlignment="1">
      <alignment horizontal="center" vertical="center" wrapText="1"/>
    </xf>
    <xf numFmtId="41" fontId="30" fillId="6" borderId="3" xfId="0" applyNumberFormat="1" applyFont="1" applyFill="1" applyBorder="1" applyAlignment="1">
      <alignment horizontal="center" vertical="center" wrapText="1"/>
    </xf>
    <xf numFmtId="41" fontId="30" fillId="6" borderId="4" xfId="0" applyNumberFormat="1" applyFont="1" applyFill="1" applyBorder="1" applyAlignment="1">
      <alignment horizontal="center" vertical="center" wrapText="1"/>
    </xf>
    <xf numFmtId="41" fontId="32" fillId="42" borderId="2" xfId="1" applyFont="1" applyFill="1" applyBorder="1" applyAlignment="1">
      <alignment horizontal="left" vertical="center" wrapText="1"/>
    </xf>
    <xf numFmtId="41" fontId="32" fillId="42" borderId="3" xfId="1" applyFont="1" applyFill="1" applyBorder="1" applyAlignment="1">
      <alignment horizontal="left" vertical="center" wrapText="1"/>
    </xf>
    <xf numFmtId="41" fontId="32" fillId="42" borderId="4" xfId="1" applyFont="1" applyFill="1" applyBorder="1" applyAlignment="1">
      <alignment horizontal="left" vertical="center" wrapText="1"/>
    </xf>
    <xf numFmtId="41" fontId="32" fillId="41" borderId="2" xfId="1" applyFont="1" applyFill="1" applyBorder="1" applyAlignment="1">
      <alignment horizontal="left" vertical="center" wrapText="1"/>
    </xf>
    <xf numFmtId="41" fontId="32" fillId="41" borderId="3" xfId="1" applyFont="1" applyFill="1" applyBorder="1" applyAlignment="1">
      <alignment horizontal="left" vertical="center" wrapText="1"/>
    </xf>
    <xf numFmtId="41" fontId="32" fillId="41" borderId="4" xfId="1" applyFont="1" applyFill="1" applyBorder="1" applyAlignment="1">
      <alignment horizontal="left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41" fontId="30" fillId="0" borderId="1" xfId="1" applyFont="1" applyBorder="1" applyAlignment="1">
      <alignment horizontal="center" vertical="center"/>
    </xf>
    <xf numFmtId="41" fontId="30" fillId="9" borderId="2" xfId="1" applyFont="1" applyFill="1" applyBorder="1" applyAlignment="1">
      <alignment horizontal="left" vertical="center" wrapText="1"/>
    </xf>
    <xf numFmtId="41" fontId="30" fillId="9" borderId="3" xfId="1" applyFont="1" applyFill="1" applyBorder="1" applyAlignment="1">
      <alignment horizontal="left" vertical="center" wrapText="1"/>
    </xf>
    <xf numFmtId="41" fontId="30" fillId="9" borderId="4" xfId="1" applyFont="1" applyFill="1" applyBorder="1" applyAlignment="1">
      <alignment horizontal="left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9" fontId="32" fillId="0" borderId="1" xfId="0" applyNumberFormat="1" applyFont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0" fillId="41" borderId="2" xfId="0" applyFont="1" applyFill="1" applyBorder="1" applyAlignment="1">
      <alignment horizontal="center" vertical="center" wrapText="1"/>
    </xf>
    <xf numFmtId="0" fontId="30" fillId="41" borderId="3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left" vertical="center" wrapText="1"/>
    </xf>
    <xf numFmtId="0" fontId="30" fillId="3" borderId="8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left" vertical="center" wrapText="1"/>
    </xf>
    <xf numFmtId="0" fontId="30" fillId="3" borderId="10" xfId="0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 wrapText="1"/>
    </xf>
    <xf numFmtId="9" fontId="32" fillId="0" borderId="2" xfId="0" applyNumberFormat="1" applyFont="1" applyBorder="1" applyAlignment="1">
      <alignment horizontal="center" vertical="center" wrapText="1"/>
    </xf>
    <xf numFmtId="9" fontId="32" fillId="0" borderId="4" xfId="0" applyNumberFormat="1" applyFont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0" fillId="42" borderId="2" xfId="0" applyFont="1" applyFill="1" applyBorder="1" applyAlignment="1">
      <alignment horizontal="center" vertical="center" wrapText="1"/>
    </xf>
    <xf numFmtId="0" fontId="30" fillId="42" borderId="3" xfId="0" applyFont="1" applyFill="1" applyBorder="1" applyAlignment="1">
      <alignment horizontal="center" vertical="center" wrapText="1"/>
    </xf>
    <xf numFmtId="41" fontId="3" fillId="0" borderId="0" xfId="1" applyFont="1" applyBorder="1" applyAlignment="1">
      <alignment horizontal="center" vertical="center" wrapText="1"/>
    </xf>
    <xf numFmtId="41" fontId="5" fillId="0" borderId="0" xfId="1" applyFont="1" applyBorder="1" applyAlignment="1">
      <alignment horizontal="right" vertical="center"/>
    </xf>
    <xf numFmtId="164" fontId="5" fillId="0" borderId="0" xfId="2" applyFont="1" applyBorder="1" applyAlignment="1">
      <alignment horizontal="center" vertical="center"/>
    </xf>
    <xf numFmtId="8" fontId="5" fillId="0" borderId="0" xfId="1" applyNumberFormat="1" applyFont="1" applyBorder="1" applyAlignment="1">
      <alignment horizontal="right" vertical="center"/>
    </xf>
    <xf numFmtId="8" fontId="5" fillId="0" borderId="0" xfId="1" applyNumberFormat="1" applyFont="1" applyBorder="1" applyAlignment="1">
      <alignment vertical="center"/>
    </xf>
    <xf numFmtId="0" fontId="30" fillId="41" borderId="4" xfId="0" applyFont="1" applyFill="1" applyBorder="1" applyAlignment="1">
      <alignment horizontal="center" vertical="center" wrapText="1"/>
    </xf>
    <xf numFmtId="0" fontId="30" fillId="42" borderId="4" xfId="0" applyFont="1" applyFill="1" applyBorder="1" applyAlignment="1">
      <alignment horizontal="center" vertical="center" wrapText="1"/>
    </xf>
  </cellXfs>
  <cellStyles count="59">
    <cellStyle name="20% - Énfasis1" xfId="36" builtinId="30" customBuiltin="1"/>
    <cellStyle name="20% - Énfasis2" xfId="40" builtinId="34" customBuiltin="1"/>
    <cellStyle name="20% - Énfasis3" xfId="44" builtinId="38" customBuiltin="1"/>
    <cellStyle name="20% - Énfasis4" xfId="48" builtinId="42" customBuiltin="1"/>
    <cellStyle name="20% - Énfasis5" xfId="52" builtinId="46" customBuiltin="1"/>
    <cellStyle name="20% - Énfasis6" xfId="56" builtinId="50" customBuiltin="1"/>
    <cellStyle name="40% - Énfasis1" xfId="37" builtinId="31" customBuiltin="1"/>
    <cellStyle name="40% - Énfasis2" xfId="41" builtinId="35" customBuiltin="1"/>
    <cellStyle name="40% - Énfasis3" xfId="45" builtinId="39" customBuiltin="1"/>
    <cellStyle name="40% - Énfasis4" xfId="49" builtinId="43" customBuiltin="1"/>
    <cellStyle name="40% - Énfasis5" xfId="53" builtinId="47" customBuiltin="1"/>
    <cellStyle name="40% - Énfasis6" xfId="57" builtinId="51" customBuiltin="1"/>
    <cellStyle name="60% - Énfasis1" xfId="38" builtinId="32" customBuiltin="1"/>
    <cellStyle name="60% - Énfasis2" xfId="42" builtinId="36" customBuiltin="1"/>
    <cellStyle name="60% - Énfasis3" xfId="46" builtinId="40" customBuiltin="1"/>
    <cellStyle name="60% - Énfasis4" xfId="50" builtinId="44" customBuiltin="1"/>
    <cellStyle name="60% - Énfasis5" xfId="54" builtinId="48" customBuiltin="1"/>
    <cellStyle name="60% - Énfasis6" xfId="58" builtinId="52" customBuiltin="1"/>
    <cellStyle name="Buena" xfId="23" builtinId="26" customBuiltin="1"/>
    <cellStyle name="Cálculo" xfId="28" builtinId="22" customBuiltin="1"/>
    <cellStyle name="Celda de comprobación" xfId="30" builtinId="23" customBuiltin="1"/>
    <cellStyle name="Celda vinculada" xfId="29" builtinId="24" customBuiltin="1"/>
    <cellStyle name="Encabezado 1" xfId="19" builtinId="16" customBuiltin="1"/>
    <cellStyle name="Encabezado 4" xfId="22" builtinId="19" customBuiltin="1"/>
    <cellStyle name="Énfasis1" xfId="35" builtinId="29" customBuiltin="1"/>
    <cellStyle name="Énfasis2" xfId="39" builtinId="33" customBuiltin="1"/>
    <cellStyle name="Énfasis3" xfId="43" builtinId="37" customBuiltin="1"/>
    <cellStyle name="Énfasis4" xfId="47" builtinId="41" customBuiltin="1"/>
    <cellStyle name="Énfasis5" xfId="51" builtinId="45" customBuiltin="1"/>
    <cellStyle name="Énfasis6" xfId="55" builtinId="49" customBuiltin="1"/>
    <cellStyle name="Entrada" xfId="26" builtinId="20" customBuiltin="1"/>
    <cellStyle name="Incorrecto" xfId="24" builtinId="27" customBuiltin="1"/>
    <cellStyle name="Millares [0]" xfId="1" builtinId="6"/>
    <cellStyle name="Millares [0] 2" xfId="6"/>
    <cellStyle name="Millares 2" xfId="7"/>
    <cellStyle name="Millares 3" xfId="8"/>
    <cellStyle name="Millares 4" xfId="5"/>
    <cellStyle name="Millares 5" xfId="14"/>
    <cellStyle name="Millares 6" xfId="17"/>
    <cellStyle name="Moneda [0]" xfId="2" builtinId="7"/>
    <cellStyle name="Moneda 2" xfId="9"/>
    <cellStyle name="Moneda 3" xfId="16"/>
    <cellStyle name="Moneda 4" xfId="15"/>
    <cellStyle name="Neutral" xfId="25" builtinId="28" customBuiltin="1"/>
    <cellStyle name="Normal" xfId="0" builtinId="0"/>
    <cellStyle name="Normal 2" xfId="10"/>
    <cellStyle name="Normal 3" xfId="11"/>
    <cellStyle name="Normal 4" xfId="4"/>
    <cellStyle name="Notas" xfId="32" builtinId="10" customBuiltin="1"/>
    <cellStyle name="Porcentaje" xfId="3" builtinId="5"/>
    <cellStyle name="Porcentaje 2" xfId="12"/>
    <cellStyle name="Porcentual 2" xfId="13"/>
    <cellStyle name="Salida" xfId="27" builtinId="21" customBuiltin="1"/>
    <cellStyle name="Texto de advertencia" xfId="31" builtinId="11" customBuiltin="1"/>
    <cellStyle name="Texto explicativo" xfId="33" builtinId="53" customBuiltin="1"/>
    <cellStyle name="Título" xfId="18" builtinId="15" customBuiltin="1"/>
    <cellStyle name="Título 2" xfId="20" builtinId="17" customBuiltin="1"/>
    <cellStyle name="Título 3" xfId="21" builtinId="18" customBuiltin="1"/>
    <cellStyle name="Total" xfId="3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61"/>
  <sheetViews>
    <sheetView tabSelected="1" view="pageBreakPreview" zoomScaleNormal="85" zoomScaleSheetLayoutView="100" workbookViewId="0">
      <selection activeCell="N10" sqref="N10"/>
    </sheetView>
  </sheetViews>
  <sheetFormatPr baseColWidth="10" defaultColWidth="11.42578125" defaultRowHeight="12.75" x14ac:dyDescent="0.25"/>
  <cols>
    <col min="1" max="1" width="5.140625" style="1" customWidth="1"/>
    <col min="2" max="2" width="36.140625" style="1" customWidth="1"/>
    <col min="3" max="3" width="12.5703125" style="1" customWidth="1"/>
    <col min="4" max="4" width="14" style="1" customWidth="1"/>
    <col min="5" max="5" width="17.42578125" style="1" customWidth="1"/>
    <col min="6" max="6" width="22.85546875" style="1" customWidth="1"/>
    <col min="7" max="7" width="14.85546875" style="2" customWidth="1"/>
    <col min="8" max="8" width="14.42578125" style="2" customWidth="1"/>
    <col min="9" max="9" width="13.5703125" style="2" customWidth="1"/>
    <col min="10" max="10" width="13.7109375" style="2" customWidth="1"/>
    <col min="11" max="11" width="14" style="1" customWidth="1"/>
    <col min="12" max="12" width="12" style="1" customWidth="1"/>
    <col min="13" max="13" width="11.85546875" style="1" customWidth="1"/>
    <col min="14" max="14" width="11.42578125" style="1" customWidth="1"/>
    <col min="15" max="15" width="13.28515625" style="1" customWidth="1"/>
    <col min="16" max="16" width="10.42578125" style="1" customWidth="1"/>
    <col min="17" max="17" width="8.42578125" style="1" customWidth="1"/>
    <col min="18" max="18" width="15.5703125" style="1" customWidth="1"/>
    <col min="19" max="19" width="20.7109375" style="1" customWidth="1"/>
    <col min="20" max="20" width="23" style="1" customWidth="1"/>
    <col min="21" max="16384" width="11.42578125" style="1"/>
  </cols>
  <sheetData>
    <row r="1" spans="1:16" x14ac:dyDescent="0.25">
      <c r="A1" s="2"/>
      <c r="B1" s="2"/>
      <c r="C1" s="2"/>
      <c r="D1" s="2"/>
      <c r="E1" s="3"/>
      <c r="F1" s="3"/>
      <c r="G1" s="3"/>
      <c r="H1" s="3"/>
      <c r="I1" s="3"/>
      <c r="J1" s="3"/>
      <c r="K1" s="2"/>
    </row>
    <row r="3" spans="1:16" ht="35.25" customHeight="1" x14ac:dyDescent="0.25">
      <c r="A3" s="78" t="s">
        <v>20</v>
      </c>
      <c r="B3" s="78"/>
      <c r="C3" s="78"/>
      <c r="D3" s="78"/>
      <c r="E3" s="78"/>
      <c r="F3" s="78"/>
      <c r="G3" s="6"/>
      <c r="H3" s="6"/>
      <c r="I3" s="6"/>
      <c r="J3" s="6"/>
    </row>
    <row r="4" spans="1:16" ht="53.25" customHeight="1" x14ac:dyDescent="0.25">
      <c r="A4" s="78"/>
      <c r="B4" s="78"/>
      <c r="C4" s="78"/>
      <c r="D4" s="78"/>
      <c r="E4" s="78"/>
      <c r="F4" s="78"/>
      <c r="G4" s="6"/>
      <c r="H4" s="6"/>
      <c r="I4" s="6"/>
      <c r="J4" s="6"/>
      <c r="K4" s="20"/>
      <c r="L4" s="20"/>
      <c r="M4" s="20"/>
      <c r="N4" s="20"/>
      <c r="O4" s="20"/>
      <c r="P4" s="20"/>
    </row>
    <row r="5" spans="1:16" ht="37.5" customHeight="1" x14ac:dyDescent="0.25">
      <c r="A5" s="79" t="s">
        <v>21</v>
      </c>
      <c r="B5" s="80"/>
      <c r="C5" s="80"/>
      <c r="D5" s="80"/>
      <c r="E5" s="80"/>
      <c r="F5" s="81"/>
      <c r="G5" s="6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54.75" customHeight="1" x14ac:dyDescent="0.25">
      <c r="A6" s="82"/>
      <c r="B6" s="83"/>
      <c r="C6" s="83"/>
      <c r="D6" s="83"/>
      <c r="E6" s="83"/>
      <c r="F6" s="84"/>
      <c r="G6" s="6"/>
      <c r="H6" s="113"/>
      <c r="I6" s="22"/>
      <c r="J6" s="114"/>
      <c r="K6" s="112"/>
      <c r="L6" s="112"/>
      <c r="M6" s="112"/>
      <c r="N6" s="112"/>
      <c r="O6" s="20"/>
      <c r="P6" s="20"/>
    </row>
    <row r="7" spans="1:16" ht="18" customHeight="1" x14ac:dyDescent="0.25">
      <c r="A7" s="85" t="s">
        <v>0</v>
      </c>
      <c r="B7" s="85"/>
      <c r="C7" s="85"/>
      <c r="D7" s="85"/>
      <c r="E7" s="85"/>
      <c r="F7" s="29" t="s">
        <v>1</v>
      </c>
      <c r="G7" s="7"/>
      <c r="H7" s="113"/>
      <c r="I7" s="22"/>
      <c r="J7" s="23"/>
      <c r="K7" s="112"/>
      <c r="L7" s="112"/>
      <c r="M7" s="112"/>
      <c r="N7" s="112"/>
      <c r="O7" s="20"/>
      <c r="P7" s="20"/>
    </row>
    <row r="8" spans="1:16" ht="18" customHeight="1" x14ac:dyDescent="0.25">
      <c r="A8" s="86" t="s">
        <v>38</v>
      </c>
      <c r="B8" s="87"/>
      <c r="C8" s="87"/>
      <c r="D8" s="87"/>
      <c r="E8" s="88"/>
      <c r="F8" s="61">
        <f>+F11+F14+F17</f>
        <v>0</v>
      </c>
      <c r="G8" s="8"/>
      <c r="H8" s="113"/>
      <c r="I8" s="22"/>
      <c r="J8" s="23"/>
      <c r="K8" s="112"/>
      <c r="L8" s="112"/>
      <c r="M8" s="112"/>
      <c r="N8" s="112"/>
      <c r="O8" s="20"/>
      <c r="P8" s="20"/>
    </row>
    <row r="9" spans="1:16" ht="39.75" customHeight="1" x14ac:dyDescent="0.25">
      <c r="A9" s="67" t="s">
        <v>22</v>
      </c>
      <c r="B9" s="67"/>
      <c r="C9" s="67"/>
      <c r="D9" s="67"/>
      <c r="E9" s="67"/>
      <c r="F9" s="30"/>
      <c r="G9" s="9"/>
      <c r="H9" s="9"/>
      <c r="I9" s="9"/>
      <c r="J9" s="9"/>
      <c r="K9" s="112"/>
      <c r="L9" s="112"/>
      <c r="M9" s="112"/>
      <c r="N9" s="112"/>
      <c r="O9" s="4"/>
      <c r="P9" s="4"/>
    </row>
    <row r="10" spans="1:16" ht="32.25" customHeight="1" x14ac:dyDescent="0.25">
      <c r="A10" s="63" t="s">
        <v>19</v>
      </c>
      <c r="B10" s="64"/>
      <c r="C10" s="64"/>
      <c r="D10" s="64"/>
      <c r="E10" s="65"/>
      <c r="F10" s="30">
        <f>ROUND(F9*0.19,0)</f>
        <v>0</v>
      </c>
      <c r="H10" s="112"/>
      <c r="I10" s="112"/>
      <c r="J10" s="112"/>
      <c r="K10" s="112"/>
      <c r="L10" s="112"/>
      <c r="M10" s="112"/>
      <c r="N10" s="112"/>
    </row>
    <row r="11" spans="1:16" ht="32.25" customHeight="1" x14ac:dyDescent="0.25">
      <c r="A11" s="66" t="s">
        <v>23</v>
      </c>
      <c r="B11" s="66"/>
      <c r="C11" s="66"/>
      <c r="D11" s="66"/>
      <c r="E11" s="66"/>
      <c r="F11" s="31">
        <f>+F9+F10</f>
        <v>0</v>
      </c>
      <c r="H11" s="113"/>
      <c r="I11" s="22"/>
      <c r="J11" s="114"/>
      <c r="K11" s="112"/>
      <c r="L11" s="112"/>
      <c r="M11" s="112"/>
      <c r="N11" s="112"/>
    </row>
    <row r="12" spans="1:16" ht="40.5" customHeight="1" x14ac:dyDescent="0.25">
      <c r="A12" s="67" t="s">
        <v>24</v>
      </c>
      <c r="B12" s="67"/>
      <c r="C12" s="67"/>
      <c r="D12" s="67"/>
      <c r="E12" s="67"/>
      <c r="F12" s="30"/>
      <c r="H12" s="113"/>
      <c r="I12" s="22"/>
      <c r="J12" s="23"/>
      <c r="K12" s="112"/>
      <c r="L12" s="112"/>
      <c r="M12" s="112"/>
      <c r="N12" s="112"/>
    </row>
    <row r="13" spans="1:16" ht="32.25" customHeight="1" x14ac:dyDescent="0.25">
      <c r="A13" s="63" t="s">
        <v>19</v>
      </c>
      <c r="B13" s="64"/>
      <c r="C13" s="64"/>
      <c r="D13" s="64"/>
      <c r="E13" s="65"/>
      <c r="F13" s="30">
        <f>ROUND(F12*0.19,0)</f>
        <v>0</v>
      </c>
      <c r="H13" s="113"/>
      <c r="I13" s="22"/>
      <c r="J13" s="23"/>
      <c r="K13" s="112"/>
      <c r="L13" s="112"/>
      <c r="M13" s="112"/>
      <c r="N13" s="112"/>
      <c r="O13" s="23"/>
      <c r="P13" s="23"/>
    </row>
    <row r="14" spans="1:16" ht="32.25" customHeight="1" x14ac:dyDescent="0.25">
      <c r="A14" s="72" t="s">
        <v>36</v>
      </c>
      <c r="B14" s="73"/>
      <c r="C14" s="73"/>
      <c r="D14" s="73"/>
      <c r="E14" s="74"/>
      <c r="F14" s="32">
        <f>+F12+F13</f>
        <v>0</v>
      </c>
      <c r="H14" s="9"/>
      <c r="I14" s="9"/>
      <c r="J14" s="9"/>
      <c r="L14" s="22"/>
      <c r="M14" s="20"/>
      <c r="N14" s="20"/>
      <c r="O14" s="20"/>
      <c r="P14" s="20"/>
    </row>
    <row r="15" spans="1:16" ht="41.25" customHeight="1" x14ac:dyDescent="0.25">
      <c r="A15" s="67" t="s">
        <v>25</v>
      </c>
      <c r="B15" s="67"/>
      <c r="C15" s="67"/>
      <c r="D15" s="67"/>
      <c r="E15" s="67"/>
      <c r="F15" s="30"/>
      <c r="H15" s="112"/>
      <c r="I15" s="112"/>
      <c r="J15" s="112"/>
      <c r="K15" s="112"/>
      <c r="L15" s="22"/>
      <c r="M15" s="20"/>
      <c r="N15" s="20"/>
      <c r="O15" s="20"/>
      <c r="P15" s="20"/>
    </row>
    <row r="16" spans="1:16" ht="32.25" customHeight="1" x14ac:dyDescent="0.25">
      <c r="A16" s="63" t="s">
        <v>19</v>
      </c>
      <c r="B16" s="64"/>
      <c r="C16" s="64"/>
      <c r="D16" s="64"/>
      <c r="E16" s="65"/>
      <c r="F16" s="30">
        <f>ROUND(F15*0.19,0)</f>
        <v>0</v>
      </c>
      <c r="H16" s="113"/>
      <c r="I16" s="22"/>
      <c r="J16" s="114"/>
      <c r="K16" s="115"/>
      <c r="L16" s="22"/>
      <c r="M16" s="20"/>
      <c r="N16" s="20"/>
      <c r="O16" s="20"/>
      <c r="P16" s="20"/>
    </row>
    <row r="17" spans="1:21" ht="39.75" customHeight="1" x14ac:dyDescent="0.25">
      <c r="A17" s="75" t="s">
        <v>37</v>
      </c>
      <c r="B17" s="76"/>
      <c r="C17" s="76"/>
      <c r="D17" s="76"/>
      <c r="E17" s="77"/>
      <c r="F17" s="33">
        <f>+F15+F16</f>
        <v>0</v>
      </c>
      <c r="H17" s="113"/>
      <c r="I17" s="22"/>
      <c r="J17" s="23"/>
      <c r="K17" s="116"/>
      <c r="L17" s="22"/>
      <c r="M17" s="20"/>
      <c r="N17" s="20"/>
      <c r="O17" s="20"/>
      <c r="P17" s="20"/>
    </row>
    <row r="18" spans="1:21" ht="32.25" customHeight="1" x14ac:dyDescent="0.25">
      <c r="A18" s="68" t="s">
        <v>26</v>
      </c>
      <c r="B18" s="68"/>
      <c r="C18" s="68"/>
      <c r="D18" s="68"/>
      <c r="E18" s="68"/>
      <c r="F18" s="68"/>
      <c r="H18" s="113"/>
      <c r="I18" s="22"/>
      <c r="J18" s="23"/>
      <c r="K18" s="116"/>
      <c r="L18" s="20"/>
      <c r="M18" s="20"/>
      <c r="N18" s="20"/>
      <c r="O18" s="20"/>
      <c r="P18" s="20"/>
    </row>
    <row r="19" spans="1:21" ht="43.5" customHeight="1" x14ac:dyDescent="0.25">
      <c r="A19" s="68"/>
      <c r="B19" s="68"/>
      <c r="C19" s="68"/>
      <c r="D19" s="68"/>
      <c r="E19" s="68"/>
      <c r="F19" s="68"/>
      <c r="G19" s="10"/>
      <c r="H19" s="9"/>
      <c r="I19" s="9"/>
      <c r="J19" s="9"/>
    </row>
    <row r="20" spans="1:21" ht="25.5" customHeight="1" x14ac:dyDescent="0.25">
      <c r="A20" s="34" t="s">
        <v>2</v>
      </c>
      <c r="B20" s="34" t="s">
        <v>0</v>
      </c>
      <c r="C20" s="34" t="s">
        <v>3</v>
      </c>
      <c r="D20" s="34" t="s">
        <v>4</v>
      </c>
      <c r="E20" s="34" t="s">
        <v>5</v>
      </c>
      <c r="F20" s="34" t="s">
        <v>1</v>
      </c>
      <c r="G20" s="11"/>
      <c r="H20" s="112"/>
      <c r="I20" s="112"/>
      <c r="J20" s="112"/>
      <c r="K20" s="112"/>
    </row>
    <row r="21" spans="1:21" ht="30.75" customHeight="1" x14ac:dyDescent="0.25">
      <c r="A21" s="69" t="s">
        <v>27</v>
      </c>
      <c r="B21" s="70"/>
      <c r="C21" s="70"/>
      <c r="D21" s="70"/>
      <c r="E21" s="70"/>
      <c r="F21" s="71"/>
      <c r="G21" s="12"/>
      <c r="H21" s="113"/>
      <c r="I21" s="22"/>
      <c r="J21" s="114"/>
      <c r="K21" s="115"/>
      <c r="L21" s="62"/>
      <c r="M21" s="62"/>
    </row>
    <row r="22" spans="1:21" ht="15" customHeight="1" x14ac:dyDescent="0.25">
      <c r="A22" s="35"/>
      <c r="B22" s="102" t="s">
        <v>6</v>
      </c>
      <c r="C22" s="102"/>
      <c r="D22" s="102"/>
      <c r="E22" s="102"/>
      <c r="F22" s="36">
        <f>+F23+F24+F25+F26+F27</f>
        <v>0</v>
      </c>
      <c r="G22" s="24"/>
      <c r="H22" s="113"/>
      <c r="I22" s="22"/>
      <c r="J22" s="23"/>
      <c r="K22" s="116"/>
      <c r="L22" s="5"/>
      <c r="M22" s="18"/>
      <c r="Q22" s="21"/>
      <c r="R22" s="26"/>
      <c r="S22" s="21"/>
      <c r="T22" s="21"/>
      <c r="U22" s="21"/>
    </row>
    <row r="23" spans="1:21" ht="42.75" customHeight="1" x14ac:dyDescent="0.25">
      <c r="A23" s="37">
        <v>1</v>
      </c>
      <c r="B23" s="38" t="s">
        <v>30</v>
      </c>
      <c r="C23" s="39" t="s">
        <v>39</v>
      </c>
      <c r="D23" s="40">
        <v>680</v>
      </c>
      <c r="E23" s="41"/>
      <c r="F23" s="42">
        <f>ROUND(+D23*E23,0)</f>
        <v>0</v>
      </c>
      <c r="G23" s="14"/>
      <c r="H23" s="113"/>
      <c r="I23" s="22"/>
      <c r="J23" s="23"/>
      <c r="K23" s="116"/>
      <c r="L23" s="5"/>
      <c r="M23" s="18"/>
      <c r="Q23" s="21"/>
      <c r="R23" s="21"/>
      <c r="S23" s="21"/>
      <c r="T23" s="21"/>
      <c r="U23" s="21"/>
    </row>
    <row r="24" spans="1:21" ht="40.5" x14ac:dyDescent="0.25">
      <c r="A24" s="37">
        <v>2</v>
      </c>
      <c r="B24" s="38" t="s">
        <v>31</v>
      </c>
      <c r="C24" s="39" t="s">
        <v>39</v>
      </c>
      <c r="D24" s="40">
        <v>298</v>
      </c>
      <c r="E24" s="41"/>
      <c r="F24" s="43">
        <f>ROUND(+D24*E24,0)</f>
        <v>0</v>
      </c>
      <c r="G24" s="14"/>
      <c r="H24" s="9"/>
      <c r="I24" s="9"/>
      <c r="J24" s="9"/>
      <c r="L24" s="5"/>
      <c r="M24" s="18"/>
      <c r="Q24" s="21"/>
      <c r="R24" s="21"/>
      <c r="S24" s="21"/>
      <c r="T24" s="21"/>
      <c r="U24" s="21"/>
    </row>
    <row r="25" spans="1:21" ht="37.5" customHeight="1" x14ac:dyDescent="0.25">
      <c r="A25" s="37">
        <v>3</v>
      </c>
      <c r="B25" s="38" t="s">
        <v>32</v>
      </c>
      <c r="C25" s="39" t="s">
        <v>39</v>
      </c>
      <c r="D25" s="40">
        <v>300</v>
      </c>
      <c r="E25" s="41"/>
      <c r="F25" s="42">
        <f>ROUND(+D25*E25,0)</f>
        <v>0</v>
      </c>
      <c r="G25" s="14"/>
      <c r="H25" s="112"/>
      <c r="I25" s="112"/>
      <c r="J25" s="112"/>
      <c r="K25" s="112"/>
      <c r="L25" s="5"/>
      <c r="M25" s="18"/>
      <c r="Q25" s="21"/>
      <c r="R25" s="21"/>
      <c r="S25" s="21"/>
      <c r="T25" s="21"/>
      <c r="U25" s="21"/>
    </row>
    <row r="26" spans="1:21" ht="39" customHeight="1" x14ac:dyDescent="0.25">
      <c r="A26" s="37">
        <v>4</v>
      </c>
      <c r="B26" s="38" t="s">
        <v>33</v>
      </c>
      <c r="C26" s="39" t="s">
        <v>9</v>
      </c>
      <c r="D26" s="40">
        <v>522</v>
      </c>
      <c r="E26" s="41"/>
      <c r="F26" s="42">
        <f>ROUND(+D26*E26,0)</f>
        <v>0</v>
      </c>
      <c r="G26" s="14"/>
      <c r="H26" s="113"/>
      <c r="I26" s="22"/>
      <c r="J26" s="114"/>
      <c r="K26" s="115"/>
      <c r="L26" s="5"/>
      <c r="M26" s="18"/>
      <c r="Q26" s="21"/>
      <c r="R26" s="21"/>
      <c r="S26" s="21"/>
      <c r="T26" s="21"/>
      <c r="U26" s="21"/>
    </row>
    <row r="27" spans="1:21" ht="41.25" customHeight="1" x14ac:dyDescent="0.25">
      <c r="A27" s="37">
        <v>5</v>
      </c>
      <c r="B27" s="38" t="s">
        <v>34</v>
      </c>
      <c r="C27" s="39" t="s">
        <v>35</v>
      </c>
      <c r="D27" s="40">
        <v>1700</v>
      </c>
      <c r="E27" s="41"/>
      <c r="F27" s="42">
        <f>ROUND(+D27*E27,0)</f>
        <v>0</v>
      </c>
      <c r="G27" s="14"/>
      <c r="H27" s="113"/>
      <c r="I27" s="22"/>
      <c r="J27" s="23"/>
      <c r="K27" s="116"/>
      <c r="Q27" s="21"/>
      <c r="R27" s="21"/>
      <c r="S27" s="21"/>
      <c r="T27" s="21"/>
      <c r="U27" s="21"/>
    </row>
    <row r="28" spans="1:21" ht="15" customHeight="1" x14ac:dyDescent="0.25">
      <c r="A28" s="44"/>
      <c r="B28" s="103" t="s">
        <v>10</v>
      </c>
      <c r="C28" s="104"/>
      <c r="D28" s="104"/>
      <c r="E28" s="105"/>
      <c r="F28" s="45">
        <f>SUM(F29:F32)</f>
        <v>0</v>
      </c>
      <c r="G28" s="15"/>
      <c r="H28" s="113"/>
      <c r="I28" s="22"/>
      <c r="J28" s="23"/>
      <c r="K28" s="116"/>
      <c r="Q28" s="19"/>
      <c r="R28" s="19"/>
      <c r="S28" s="19"/>
      <c r="T28" s="19"/>
      <c r="U28" s="19"/>
    </row>
    <row r="29" spans="1:21" ht="15" customHeight="1" x14ac:dyDescent="0.25">
      <c r="A29" s="37"/>
      <c r="B29" s="46" t="s">
        <v>11</v>
      </c>
      <c r="C29" s="47"/>
      <c r="D29" s="96"/>
      <c r="E29" s="106"/>
      <c r="F29" s="43">
        <f>ROUND(F22*C29,0)</f>
        <v>0</v>
      </c>
      <c r="G29" s="14"/>
      <c r="H29" s="9"/>
      <c r="I29" s="9"/>
      <c r="J29" s="9"/>
    </row>
    <row r="30" spans="1:21" ht="15" customHeight="1" x14ac:dyDescent="0.25">
      <c r="A30" s="37"/>
      <c r="B30" s="46" t="s">
        <v>12</v>
      </c>
      <c r="C30" s="48"/>
      <c r="D30" s="107"/>
      <c r="E30" s="108"/>
      <c r="F30" s="43">
        <f>ROUND(F22*C30,0)</f>
        <v>0</v>
      </c>
      <c r="G30" s="14"/>
      <c r="H30" s="112"/>
      <c r="I30" s="112"/>
      <c r="J30" s="112"/>
      <c r="K30" s="112"/>
    </row>
    <row r="31" spans="1:21" ht="15" customHeight="1" x14ac:dyDescent="0.25">
      <c r="A31" s="37"/>
      <c r="B31" s="46" t="s">
        <v>13</v>
      </c>
      <c r="C31" s="48"/>
      <c r="D31" s="96"/>
      <c r="E31" s="106"/>
      <c r="F31" s="43">
        <f>ROUND(F22*C31,0)</f>
        <v>0</v>
      </c>
      <c r="G31" s="14"/>
      <c r="H31" s="113"/>
      <c r="I31" s="22"/>
      <c r="J31" s="114"/>
      <c r="K31" s="115"/>
    </row>
    <row r="32" spans="1:21" ht="13.5" x14ac:dyDescent="0.25">
      <c r="A32" s="37"/>
      <c r="B32" s="46" t="s">
        <v>14</v>
      </c>
      <c r="C32" s="48">
        <v>0.19</v>
      </c>
      <c r="D32" s="96"/>
      <c r="E32" s="106"/>
      <c r="F32" s="43">
        <f>+ROUND(F31*C32,0)</f>
        <v>0</v>
      </c>
      <c r="G32" s="14"/>
      <c r="H32" s="113"/>
      <c r="I32" s="22"/>
      <c r="J32" s="23"/>
      <c r="K32" s="116"/>
    </row>
    <row r="33" spans="1:11" ht="15" customHeight="1" x14ac:dyDescent="0.25">
      <c r="A33" s="44" t="s">
        <v>41</v>
      </c>
      <c r="B33" s="49" t="s">
        <v>15</v>
      </c>
      <c r="C33" s="44"/>
      <c r="D33" s="99"/>
      <c r="E33" s="109"/>
      <c r="F33" s="45">
        <f>F22+F28</f>
        <v>0</v>
      </c>
      <c r="G33" s="15"/>
      <c r="H33" s="113"/>
      <c r="I33" s="22"/>
      <c r="J33" s="23"/>
      <c r="K33" s="116"/>
    </row>
    <row r="34" spans="1:11" ht="39" customHeight="1" x14ac:dyDescent="0.25">
      <c r="A34" s="110" t="s">
        <v>28</v>
      </c>
      <c r="B34" s="111"/>
      <c r="C34" s="111"/>
      <c r="D34" s="111"/>
      <c r="E34" s="111"/>
      <c r="F34" s="118"/>
      <c r="G34" s="13"/>
      <c r="H34" s="9"/>
      <c r="I34" s="9"/>
      <c r="J34" s="9"/>
    </row>
    <row r="35" spans="1:11" ht="15" customHeight="1" x14ac:dyDescent="0.25">
      <c r="A35" s="35"/>
      <c r="B35" s="102" t="s">
        <v>6</v>
      </c>
      <c r="C35" s="102"/>
      <c r="D35" s="102"/>
      <c r="E35" s="102"/>
      <c r="F35" s="36">
        <f>SUM(F36:F39)</f>
        <v>0</v>
      </c>
      <c r="G35" s="13"/>
      <c r="H35" s="112"/>
      <c r="I35" s="112"/>
      <c r="J35" s="112"/>
      <c r="K35" s="112"/>
    </row>
    <row r="36" spans="1:11" ht="15.75" x14ac:dyDescent="0.25">
      <c r="A36" s="37">
        <v>6</v>
      </c>
      <c r="B36" s="50" t="s">
        <v>7</v>
      </c>
      <c r="C36" s="51" t="s">
        <v>40</v>
      </c>
      <c r="D36" s="51">
        <v>300</v>
      </c>
      <c r="E36" s="52"/>
      <c r="F36" s="42">
        <f>ROUND(D36*E36,0)</f>
        <v>0</v>
      </c>
      <c r="G36" s="14"/>
      <c r="H36" s="113"/>
      <c r="I36" s="22"/>
      <c r="J36" s="114"/>
      <c r="K36" s="115"/>
    </row>
    <row r="37" spans="1:11" ht="15.75" x14ac:dyDescent="0.25">
      <c r="A37" s="37">
        <v>7</v>
      </c>
      <c r="B37" s="50" t="s">
        <v>8</v>
      </c>
      <c r="C37" s="51" t="s">
        <v>40</v>
      </c>
      <c r="D37" s="53">
        <v>335</v>
      </c>
      <c r="E37" s="52"/>
      <c r="F37" s="42">
        <f>ROUND(D37*E37,0)</f>
        <v>0</v>
      </c>
      <c r="G37" s="14"/>
      <c r="H37" s="113"/>
      <c r="I37" s="22"/>
      <c r="J37" s="23"/>
      <c r="K37" s="116"/>
    </row>
    <row r="38" spans="1:11" ht="27" x14ac:dyDescent="0.25">
      <c r="A38" s="37">
        <v>8</v>
      </c>
      <c r="B38" s="50" t="s">
        <v>17</v>
      </c>
      <c r="C38" s="51" t="s">
        <v>40</v>
      </c>
      <c r="D38" s="51">
        <v>640</v>
      </c>
      <c r="E38" s="52"/>
      <c r="F38" s="42">
        <f>ROUND(D38*E38,0)</f>
        <v>0</v>
      </c>
      <c r="G38" s="14"/>
      <c r="H38" s="113"/>
      <c r="I38" s="22"/>
      <c r="J38" s="23"/>
      <c r="K38" s="116"/>
    </row>
    <row r="39" spans="1:11" ht="13.5" x14ac:dyDescent="0.25">
      <c r="A39" s="37">
        <v>9</v>
      </c>
      <c r="B39" s="50" t="s">
        <v>18</v>
      </c>
      <c r="C39" s="51" t="s">
        <v>9</v>
      </c>
      <c r="D39" s="51">
        <v>1</v>
      </c>
      <c r="E39" s="52"/>
      <c r="F39" s="42">
        <f>ROUND(D39*E39,0)</f>
        <v>0</v>
      </c>
      <c r="G39" s="14"/>
      <c r="H39" s="9"/>
      <c r="I39" s="9"/>
      <c r="J39" s="9"/>
    </row>
    <row r="40" spans="1:11" ht="15" customHeight="1" x14ac:dyDescent="0.25">
      <c r="A40" s="44"/>
      <c r="B40" s="103" t="s">
        <v>10</v>
      </c>
      <c r="C40" s="104"/>
      <c r="D40" s="104"/>
      <c r="E40" s="104"/>
      <c r="F40" s="45">
        <f>SUM(F41:F44)</f>
        <v>0</v>
      </c>
      <c r="G40" s="15"/>
      <c r="H40" s="112"/>
      <c r="I40" s="112"/>
      <c r="J40" s="112"/>
      <c r="K40" s="112"/>
    </row>
    <row r="41" spans="1:11" ht="15" customHeight="1" x14ac:dyDescent="0.25">
      <c r="A41" s="37"/>
      <c r="B41" s="46" t="s">
        <v>11</v>
      </c>
      <c r="C41" s="47"/>
      <c r="D41" s="95"/>
      <c r="E41" s="96"/>
      <c r="F41" s="43">
        <f>ROUND(F35*C41,0)</f>
        <v>0</v>
      </c>
      <c r="G41" s="14"/>
      <c r="H41" s="113"/>
      <c r="I41" s="22"/>
      <c r="J41" s="114"/>
      <c r="K41" s="115"/>
    </row>
    <row r="42" spans="1:11" ht="15" customHeight="1" x14ac:dyDescent="0.25">
      <c r="A42" s="37"/>
      <c r="B42" s="46" t="s">
        <v>12</v>
      </c>
      <c r="C42" s="48"/>
      <c r="D42" s="97"/>
      <c r="E42" s="96"/>
      <c r="F42" s="43">
        <f>ROUND(F35*C42,0)</f>
        <v>0</v>
      </c>
      <c r="G42" s="14"/>
      <c r="H42" s="113"/>
      <c r="I42" s="22"/>
      <c r="J42" s="23"/>
      <c r="K42" s="116"/>
    </row>
    <row r="43" spans="1:11" ht="15" customHeight="1" x14ac:dyDescent="0.25">
      <c r="A43" s="37"/>
      <c r="B43" s="46" t="s">
        <v>13</v>
      </c>
      <c r="C43" s="48"/>
      <c r="D43" s="95"/>
      <c r="E43" s="96"/>
      <c r="F43" s="43">
        <f>ROUND(F35*C43,0)</f>
        <v>0</v>
      </c>
      <c r="G43" s="14"/>
      <c r="H43" s="113"/>
      <c r="I43" s="22"/>
      <c r="J43" s="23"/>
      <c r="K43" s="116"/>
    </row>
    <row r="44" spans="1:11" ht="15" customHeight="1" x14ac:dyDescent="0.25">
      <c r="A44" s="37"/>
      <c r="B44" s="46" t="s">
        <v>14</v>
      </c>
      <c r="C44" s="48">
        <v>0.19</v>
      </c>
      <c r="D44" s="95"/>
      <c r="E44" s="96"/>
      <c r="F44" s="43">
        <f>+ROUND(F43*C44,0)</f>
        <v>0</v>
      </c>
      <c r="G44" s="14"/>
      <c r="H44" s="9"/>
      <c r="I44" s="9"/>
      <c r="J44" s="9"/>
    </row>
    <row r="45" spans="1:11" ht="24.75" customHeight="1" x14ac:dyDescent="0.25">
      <c r="A45" s="44" t="s">
        <v>42</v>
      </c>
      <c r="B45" s="49" t="s">
        <v>15</v>
      </c>
      <c r="C45" s="44"/>
      <c r="D45" s="98"/>
      <c r="E45" s="99"/>
      <c r="F45" s="45">
        <f>+F35+F40</f>
        <v>0</v>
      </c>
      <c r="G45" s="15"/>
      <c r="H45" s="112"/>
      <c r="I45" s="112"/>
      <c r="J45" s="112"/>
      <c r="K45" s="112"/>
    </row>
    <row r="46" spans="1:11" ht="39" customHeight="1" x14ac:dyDescent="0.25">
      <c r="A46" s="100" t="s">
        <v>29</v>
      </c>
      <c r="B46" s="101"/>
      <c r="C46" s="101"/>
      <c r="D46" s="101"/>
      <c r="E46" s="101"/>
      <c r="F46" s="117"/>
      <c r="G46" s="13"/>
      <c r="H46" s="113"/>
      <c r="I46" s="22"/>
      <c r="J46" s="114"/>
      <c r="K46" s="115"/>
    </row>
    <row r="47" spans="1:11" ht="15" customHeight="1" x14ac:dyDescent="0.25">
      <c r="A47" s="35"/>
      <c r="B47" s="102" t="s">
        <v>6</v>
      </c>
      <c r="C47" s="102"/>
      <c r="D47" s="102"/>
      <c r="E47" s="102"/>
      <c r="F47" s="36">
        <f>+F48+F49+F50+F51</f>
        <v>0</v>
      </c>
      <c r="G47" s="13"/>
      <c r="H47" s="113"/>
      <c r="I47" s="22"/>
      <c r="J47" s="23"/>
      <c r="K47" s="116"/>
    </row>
    <row r="48" spans="1:11" ht="15.75" x14ac:dyDescent="0.25">
      <c r="A48" s="37">
        <v>10</v>
      </c>
      <c r="B48" s="50" t="s">
        <v>7</v>
      </c>
      <c r="C48" s="51" t="s">
        <v>40</v>
      </c>
      <c r="D48" s="53">
        <v>195</v>
      </c>
      <c r="E48" s="52"/>
      <c r="F48" s="42">
        <f>ROUND(D48*E48,0)</f>
        <v>0</v>
      </c>
      <c r="G48" s="14"/>
      <c r="H48" s="113"/>
      <c r="I48" s="22"/>
      <c r="J48" s="23"/>
      <c r="K48" s="116"/>
    </row>
    <row r="49" spans="1:22" ht="15.75" x14ac:dyDescent="0.25">
      <c r="A49" s="37">
        <v>11</v>
      </c>
      <c r="B49" s="50" t="s">
        <v>8</v>
      </c>
      <c r="C49" s="51" t="s">
        <v>40</v>
      </c>
      <c r="D49" s="53">
        <v>1850</v>
      </c>
      <c r="E49" s="52"/>
      <c r="F49" s="42">
        <f>ROUND(D49*E49,0)</f>
        <v>0</v>
      </c>
      <c r="G49" s="14"/>
      <c r="H49" s="9"/>
      <c r="I49" s="9"/>
      <c r="J49" s="9"/>
    </row>
    <row r="50" spans="1:22" ht="27" x14ac:dyDescent="0.25">
      <c r="A50" s="37">
        <v>12</v>
      </c>
      <c r="B50" s="50" t="s">
        <v>17</v>
      </c>
      <c r="C50" s="51" t="s">
        <v>40</v>
      </c>
      <c r="D50" s="51">
        <v>640</v>
      </c>
      <c r="E50" s="52"/>
      <c r="F50" s="42">
        <f>ROUND(D50*E50,0)</f>
        <v>0</v>
      </c>
      <c r="G50" s="14"/>
      <c r="H50" s="112"/>
      <c r="I50" s="112"/>
      <c r="J50" s="112"/>
      <c r="K50" s="112"/>
    </row>
    <row r="51" spans="1:22" ht="13.5" x14ac:dyDescent="0.25">
      <c r="A51" s="37">
        <v>13</v>
      </c>
      <c r="B51" s="50" t="s">
        <v>18</v>
      </c>
      <c r="C51" s="51" t="s">
        <v>9</v>
      </c>
      <c r="D51" s="51">
        <v>1</v>
      </c>
      <c r="E51" s="52"/>
      <c r="F51" s="42">
        <f>ROUND(D51*E51,0)</f>
        <v>0</v>
      </c>
      <c r="G51" s="14"/>
      <c r="H51" s="113"/>
      <c r="I51" s="22"/>
      <c r="J51" s="114"/>
      <c r="K51" s="115"/>
      <c r="Q51" s="25"/>
      <c r="R51" s="28"/>
      <c r="S51" s="25"/>
      <c r="T51" s="25"/>
      <c r="U51" s="25"/>
      <c r="V51" s="25"/>
    </row>
    <row r="52" spans="1:22" ht="15" customHeight="1" x14ac:dyDescent="0.25">
      <c r="A52" s="44"/>
      <c r="B52" s="103" t="s">
        <v>10</v>
      </c>
      <c r="C52" s="104"/>
      <c r="D52" s="104"/>
      <c r="E52" s="104"/>
      <c r="F52" s="45">
        <f>SUM(F53:F56)</f>
        <v>0</v>
      </c>
      <c r="G52" s="15"/>
      <c r="H52" s="113"/>
      <c r="I52" s="22"/>
      <c r="J52" s="23"/>
      <c r="K52" s="116"/>
    </row>
    <row r="53" spans="1:22" ht="15" customHeight="1" x14ac:dyDescent="0.25">
      <c r="A53" s="37"/>
      <c r="B53" s="46" t="s">
        <v>11</v>
      </c>
      <c r="C53" s="47"/>
      <c r="D53" s="95"/>
      <c r="E53" s="96"/>
      <c r="F53" s="43">
        <f>ROUND(F47*C53,0)</f>
        <v>0</v>
      </c>
      <c r="G53" s="27"/>
      <c r="H53" s="113"/>
      <c r="I53" s="22"/>
      <c r="J53" s="23"/>
      <c r="K53" s="116"/>
    </row>
    <row r="54" spans="1:22" ht="15" customHeight="1" x14ac:dyDescent="0.25">
      <c r="A54" s="37"/>
      <c r="B54" s="46" t="s">
        <v>12</v>
      </c>
      <c r="C54" s="48"/>
      <c r="D54" s="97"/>
      <c r="E54" s="96"/>
      <c r="F54" s="43">
        <f>ROUND(F47*C54,0)</f>
        <v>0</v>
      </c>
      <c r="G54" s="14"/>
      <c r="H54" s="9"/>
      <c r="I54" s="9"/>
      <c r="J54" s="9"/>
    </row>
    <row r="55" spans="1:22" ht="15" customHeight="1" x14ac:dyDescent="0.25">
      <c r="A55" s="37"/>
      <c r="B55" s="46" t="s">
        <v>13</v>
      </c>
      <c r="C55" s="48"/>
      <c r="D55" s="95"/>
      <c r="E55" s="96"/>
      <c r="F55" s="43">
        <f>ROUND(F47*C55,0)</f>
        <v>0</v>
      </c>
      <c r="G55" s="14"/>
      <c r="H55" s="112"/>
      <c r="I55" s="112"/>
      <c r="J55" s="112"/>
      <c r="K55" s="112"/>
    </row>
    <row r="56" spans="1:22" ht="15" customHeight="1" x14ac:dyDescent="0.25">
      <c r="A56" s="37"/>
      <c r="B56" s="46" t="s">
        <v>14</v>
      </c>
      <c r="C56" s="48">
        <v>0.19</v>
      </c>
      <c r="D56" s="95"/>
      <c r="E56" s="96"/>
      <c r="F56" s="43">
        <f>+ROUND(F55*C56,0)</f>
        <v>0</v>
      </c>
      <c r="G56" s="14"/>
      <c r="H56" s="113"/>
      <c r="I56" s="22"/>
      <c r="J56" s="114"/>
      <c r="K56" s="115"/>
    </row>
    <row r="57" spans="1:22" ht="15" customHeight="1" x14ac:dyDescent="0.25">
      <c r="A57" s="44" t="s">
        <v>43</v>
      </c>
      <c r="B57" s="49" t="s">
        <v>15</v>
      </c>
      <c r="C57" s="44"/>
      <c r="D57" s="98"/>
      <c r="E57" s="99"/>
      <c r="F57" s="45">
        <f>+F47+F52</f>
        <v>0</v>
      </c>
      <c r="G57" s="15"/>
      <c r="I57" s="15"/>
      <c r="J57" s="15"/>
    </row>
    <row r="58" spans="1:22" ht="13.5" x14ac:dyDescent="0.25">
      <c r="A58" s="54"/>
      <c r="B58" s="55"/>
      <c r="C58" s="56"/>
      <c r="D58" s="57"/>
      <c r="E58" s="57"/>
      <c r="F58" s="45"/>
      <c r="G58" s="15"/>
      <c r="H58" s="15"/>
      <c r="I58" s="15"/>
      <c r="J58" s="15"/>
    </row>
    <row r="59" spans="1:22" ht="13.5" x14ac:dyDescent="0.25">
      <c r="A59" s="89" t="s">
        <v>44</v>
      </c>
      <c r="B59" s="90"/>
      <c r="C59" s="90"/>
      <c r="D59" s="90"/>
      <c r="E59" s="91"/>
      <c r="F59" s="58">
        <f>+F33+F45+F57</f>
        <v>0</v>
      </c>
      <c r="G59" s="16"/>
      <c r="H59" s="16"/>
      <c r="I59" s="16"/>
      <c r="J59" s="16"/>
    </row>
    <row r="60" spans="1:22" ht="13.5" x14ac:dyDescent="0.25">
      <c r="A60" s="59"/>
      <c r="B60" s="59"/>
      <c r="C60" s="59"/>
      <c r="D60" s="59"/>
      <c r="E60" s="59"/>
      <c r="F60" s="59"/>
    </row>
    <row r="61" spans="1:22" ht="13.5" x14ac:dyDescent="0.25">
      <c r="A61" s="92" t="s">
        <v>16</v>
      </c>
      <c r="B61" s="93"/>
      <c r="C61" s="93"/>
      <c r="D61" s="93"/>
      <c r="E61" s="94"/>
      <c r="F61" s="60">
        <f>+F59+F8</f>
        <v>0</v>
      </c>
      <c r="G61" s="17"/>
      <c r="H61" s="17"/>
      <c r="I61" s="17"/>
      <c r="J61" s="17"/>
    </row>
  </sheetData>
  <protectedRanges>
    <protectedRange sqref="C53:C55 C41:C43" name="Rango5"/>
    <protectedRange sqref="E48:E51 E36:E39" name="Rango4"/>
    <protectedRange sqref="C29:C31" name="Rango3"/>
    <protectedRange sqref="E48:E51 E36:E39" name="Rango2"/>
    <protectedRange sqref="G9:J9 F9:F17 H14:J14 H19:J19 H24:J24 H29:J29 H34:J34 H39:J39 H44:J44 H49:J49 H54:J54" name="Rango1"/>
    <protectedRange sqref="E23:E27" name="Rango4_1"/>
  </protectedRanges>
  <mergeCells count="41">
    <mergeCell ref="B40:E40"/>
    <mergeCell ref="B22:E22"/>
    <mergeCell ref="B28:E28"/>
    <mergeCell ref="D29:E29"/>
    <mergeCell ref="D30:E30"/>
    <mergeCell ref="D31:E31"/>
    <mergeCell ref="D32:E32"/>
    <mergeCell ref="D33:E33"/>
    <mergeCell ref="B35:E35"/>
    <mergeCell ref="A34:F34"/>
    <mergeCell ref="A59:E59"/>
    <mergeCell ref="A61:E61"/>
    <mergeCell ref="D41:E41"/>
    <mergeCell ref="D42:E42"/>
    <mergeCell ref="D43:E43"/>
    <mergeCell ref="D44:E44"/>
    <mergeCell ref="D45:E45"/>
    <mergeCell ref="B47:E47"/>
    <mergeCell ref="B52:E52"/>
    <mergeCell ref="D53:E53"/>
    <mergeCell ref="D54:E54"/>
    <mergeCell ref="D55:E55"/>
    <mergeCell ref="D56:E56"/>
    <mergeCell ref="D57:E57"/>
    <mergeCell ref="A46:F46"/>
    <mergeCell ref="A3:F4"/>
    <mergeCell ref="A5:F6"/>
    <mergeCell ref="A7:E7"/>
    <mergeCell ref="A8:E8"/>
    <mergeCell ref="A9:E9"/>
    <mergeCell ref="L21:M21"/>
    <mergeCell ref="A10:E10"/>
    <mergeCell ref="A11:E11"/>
    <mergeCell ref="A13:E13"/>
    <mergeCell ref="A12:E12"/>
    <mergeCell ref="A15:E15"/>
    <mergeCell ref="A18:F19"/>
    <mergeCell ref="A21:F21"/>
    <mergeCell ref="A14:E14"/>
    <mergeCell ref="A16:E16"/>
    <mergeCell ref="A17:E17"/>
  </mergeCells>
  <pageMargins left="0.70866141732283472" right="0.70866141732283472" top="0.74803149606299213" bottom="0.74803149606299213" header="0.31496062992125984" footer="0.31496062992125984"/>
  <pageSetup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160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1291D793-2933-4D39-94CB-6F6CBA15F7AF}"/>
</file>

<file path=customXml/itemProps2.xml><?xml version="1.0" encoding="utf-8"?>
<ds:datastoreItem xmlns:ds="http://schemas.openxmlformats.org/officeDocument/2006/customXml" ds:itemID="{6D233B23-334A-47AB-B51B-5AB86C828190}"/>
</file>

<file path=customXml/itemProps3.xml><?xml version="1.0" encoding="utf-8"?>
<ds:datastoreItem xmlns:ds="http://schemas.openxmlformats.org/officeDocument/2006/customXml" ds:itemID="{B94BDA9B-683D-4D0A-8091-C7F4DE638F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</dc:title>
  <dc:creator>SONIA PATRICIA GRANADOS VERA</dc:creator>
  <cp:lastModifiedBy>LUZ ESTEFANY ESPITIA GOMEZ</cp:lastModifiedBy>
  <cp:lastPrinted>2019-07-29T19:16:48Z</cp:lastPrinted>
  <dcterms:created xsi:type="dcterms:W3CDTF">2018-03-27T21:50:58Z</dcterms:created>
  <dcterms:modified xsi:type="dcterms:W3CDTF">2019-09-11T15:52:43Z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