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scritorio\CD_SALENTO\DOCUMENTOS A PUBLICAR\"/>
    </mc:Choice>
  </mc:AlternateContent>
  <bookViews>
    <workbookView xWindow="0" yWindow="0" windowWidth="24000" windowHeight="9735"/>
  </bookViews>
  <sheets>
    <sheet name="PRESUPUESTO" sheetId="1" r:id="rId1"/>
  </sheets>
  <definedNames>
    <definedName name="_xlnm._FilterDatabase" localSheetId="0" hidden="1">PRESUPUESTO!$A$4:$F$152</definedName>
    <definedName name="_xlnm.Print_Area" localSheetId="0">PRESUPUESTO!$A$1:$F$161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3" i="1" l="1"/>
  <c r="F152" i="1" l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5" i="1"/>
  <c r="F94" i="1"/>
  <c r="F93" i="1"/>
  <c r="F92" i="1"/>
  <c r="F91" i="1"/>
  <c r="F90" i="1"/>
  <c r="F89" i="1"/>
  <c r="F88" i="1"/>
  <c r="F87" i="1"/>
  <c r="F96" i="1" s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1" i="1"/>
  <c r="F20" i="1"/>
  <c r="F19" i="1"/>
  <c r="F18" i="1"/>
  <c r="F17" i="1"/>
  <c r="F16" i="1"/>
  <c r="F15" i="1"/>
  <c r="F10" i="1"/>
  <c r="F9" i="1"/>
  <c r="F8" i="1"/>
  <c r="F7" i="1"/>
  <c r="F11" i="1" s="1"/>
  <c r="F6" i="1"/>
  <c r="F5" i="1"/>
  <c r="F153" i="1" l="1"/>
  <c r="F83" i="1"/>
  <c r="F22" i="1"/>
  <c r="F155" i="1" l="1"/>
  <c r="F161" i="1"/>
</calcChain>
</file>

<file path=xl/sharedStrings.xml><?xml version="1.0" encoding="utf-8"?>
<sst xmlns="http://schemas.openxmlformats.org/spreadsheetml/2006/main" count="312" uniqueCount="124">
  <si>
    <t>PRELIMINARES</t>
  </si>
  <si>
    <t>Cap</t>
  </si>
  <si>
    <t>Concepto</t>
  </si>
  <si>
    <t>Cant</t>
  </si>
  <si>
    <t>Vlr Unitario</t>
  </si>
  <si>
    <t>Vlr Total</t>
  </si>
  <si>
    <t>Localizacion y replanteo tuberia</t>
  </si>
  <si>
    <t>Corte de Andén y Pavimento</t>
  </si>
  <si>
    <t>Demolición de Pavimento</t>
  </si>
  <si>
    <t>m2</t>
  </si>
  <si>
    <t xml:space="preserve">Demolición de Andén </t>
  </si>
  <si>
    <t>Señalizacion preventiva con cinta (Inc. bombones)</t>
  </si>
  <si>
    <t>Pasos peatonales</t>
  </si>
  <si>
    <t>Total Preliminares</t>
  </si>
  <si>
    <t xml:space="preserve">MOVIMIENTO DE TIERRAS </t>
  </si>
  <si>
    <t>m3</t>
  </si>
  <si>
    <t>Cargue y Retiro de Sobrantes. A una distancia de 10 kmts</t>
  </si>
  <si>
    <t>Lleno con material de sitio</t>
  </si>
  <si>
    <t>Lleno compactado Material de Préstamo Tipo Afirmado</t>
  </si>
  <si>
    <t>Lleno compactado Sub - Base Granular e=0,3m</t>
  </si>
  <si>
    <t>Lleno compactado Base Granular e=0,2m</t>
  </si>
  <si>
    <t>Lleno con arena para confinamiento tubería</t>
  </si>
  <si>
    <t>Total Movimiento de Tierras</t>
  </si>
  <si>
    <t>INSTALACION DE TUBERIAS Y ACCESORIOS</t>
  </si>
  <si>
    <t>Tuberia PVC UM RDE 21 2"</t>
  </si>
  <si>
    <t>Tuberia PVC UM RDE 21 3"</t>
  </si>
  <si>
    <t>Tuberia PEAD 3"</t>
  </si>
  <si>
    <t>Union de reparacion PVC RDE 21 2"</t>
  </si>
  <si>
    <t>Union de reparacion PVC RDE 21 3"</t>
  </si>
  <si>
    <t>Tee PVC RDE 21 UM 2"</t>
  </si>
  <si>
    <t>Tee PVC RDE 21 UM 3"</t>
  </si>
  <si>
    <t>Codo de gran radio 90° PVC UM RDE 21 2"</t>
  </si>
  <si>
    <t>Codo de gran radio 90° PVC UM RDE 21 3"</t>
  </si>
  <si>
    <t>Acople universal tipo brida 2"</t>
  </si>
  <si>
    <t>Acople universal tipo brida 3"</t>
  </si>
  <si>
    <t>Reduccion PVC UM RDE 21 3X2"</t>
  </si>
  <si>
    <t>Reduccion PVC UM RDE 21 4X3"</t>
  </si>
  <si>
    <t>Tee PEAD 2"</t>
  </si>
  <si>
    <t>Tee PEAD 3"</t>
  </si>
  <si>
    <t>Valvula compuerta elastica (VNA) ISO 4"</t>
  </si>
  <si>
    <t>Valvula ventosa doble camara triple accion 2"</t>
  </si>
  <si>
    <t>Filtro en YEE 4"</t>
  </si>
  <si>
    <t>Macromedidor tipo woltman Turbo bar 4"</t>
  </si>
  <si>
    <t>Tee EB 4"</t>
  </si>
  <si>
    <t>Tee EB 4X2"</t>
  </si>
  <si>
    <t>Codo 90° EB 4"</t>
  </si>
  <si>
    <t>Tuberia HD 4"</t>
  </si>
  <si>
    <t>m</t>
  </si>
  <si>
    <t>Acople universal tipo brida 4"</t>
  </si>
  <si>
    <t>Tapa de Seguridad en Hierro Ductil cuadrada de 74x71 cms con una resistenecia a la flexion de 12500 Kg</t>
  </si>
  <si>
    <t>Valvula compuerta elastica (VNA) ISO 3"</t>
  </si>
  <si>
    <t>Filtro en YEE 3"</t>
  </si>
  <si>
    <t>Macromedidor tipo woltman Turbo bar 3"</t>
  </si>
  <si>
    <t>Tee EB 3"</t>
  </si>
  <si>
    <t>Tee EB 3x2"</t>
  </si>
  <si>
    <t>Codo 90° EB 3"</t>
  </si>
  <si>
    <t>Tuberia HD 3"</t>
  </si>
  <si>
    <t>Valvula reguladora de presion 3"</t>
  </si>
  <si>
    <t>Prueba hidrostatica - desinfección y puesta en marcha</t>
  </si>
  <si>
    <t xml:space="preserve">Acometidas Domiciliarias </t>
  </si>
  <si>
    <t>3,43,1</t>
  </si>
  <si>
    <t>Acometida domiciliaria acueducto 2"x1/2" (incl. sumin. e instal. manguera 10m, accesorios)</t>
  </si>
  <si>
    <t>3,43,2</t>
  </si>
  <si>
    <t>Acometida domiciliaria acueducto 3"x1/2" (incl. sumin. e instal. manguera 10m, accesorios)</t>
  </si>
  <si>
    <t>Pasamuro hf, ø6" EBxEB, L = 0.50 mt z=0.125mt</t>
  </si>
  <si>
    <t>Pasamuro hf, ø4" EBxEB, L = 0.50 mt z=0.125mt</t>
  </si>
  <si>
    <t>Pasamuro hf, ø3" EBxEB, L = 0.50 mt z=0.125mt</t>
  </si>
  <si>
    <t>Tapon PVC 2" RDE 21</t>
  </si>
  <si>
    <t>Tapon PVC 3" RDE 21</t>
  </si>
  <si>
    <t>Tapon PVC 6" RDE 21</t>
  </si>
  <si>
    <t>Valvula compuerta elastica (VNA) ISO 2"</t>
  </si>
  <si>
    <t>Filtro en YEE 2"</t>
  </si>
  <si>
    <t>Macromedidor tipo woltman Turbo bar 2"</t>
  </si>
  <si>
    <t>Tee EB 2"</t>
  </si>
  <si>
    <t>Codo 90° EB 2"</t>
  </si>
  <si>
    <t>Tuberia HD 2"</t>
  </si>
  <si>
    <t xml:space="preserve">Total Instalación de Tubería y Accesorios </t>
  </si>
  <si>
    <t>ESTRUCTURAS EN CONCRETO</t>
  </si>
  <si>
    <t>Pavimento en concreto MR=42 ,e=0.15 m</t>
  </si>
  <si>
    <t>Anden en concreto f´c 21 Mpa, e=0.15 m</t>
  </si>
  <si>
    <t>Cajas de Valvulas en Concreto  f'c:28 Mpa, para Macromedidores (Incluye acero)</t>
  </si>
  <si>
    <t>Cajas de Valvulas en Concreto  f'c:28 Mpa, para Valvulas Reguladoras de Presión ( Incluye acero)</t>
  </si>
  <si>
    <t xml:space="preserve">Anclajes en Concreto  f´c 21 Mpa </t>
  </si>
  <si>
    <t>Solado de limpieza 2000 PSI E=0.1 M</t>
  </si>
  <si>
    <t xml:space="preserve"> ESCALERA DE GATO (SECCIONES EN U)TUBO+ANCLAJE </t>
  </si>
  <si>
    <t>concreto de 21mpa para muros y cabezales, incluye acero de refuerzo. muro h= 4,00 m ancho= 0,30m long.= 5,00m talón  2,50*0,35m</t>
  </si>
  <si>
    <t xml:space="preserve">Filtros en piedra guayaba de rio, tipo francés con geotextil NT 1600 y Tuberia perforada d=4"  de 0.40x0.60m </t>
  </si>
  <si>
    <t>Total Estructuras en Concreto</t>
  </si>
  <si>
    <t>SUMINISTRO DE TUBERIAS Y ACCESORIOS</t>
  </si>
  <si>
    <t>Tuberia PEAD 3". PN 8</t>
  </si>
  <si>
    <t xml:space="preserve">Tee PVC RDE 21 UM 2" </t>
  </si>
  <si>
    <t xml:space="preserve">Tee PVC RDE 21 UM 3" </t>
  </si>
  <si>
    <t>Pasamuro hf, ø2" EBxEB, L = 0.50 mt z=0.125mt</t>
  </si>
  <si>
    <t>un</t>
  </si>
  <si>
    <t>TOTAL SUMINISTRO TUBERIA Y ACCESORIOS</t>
  </si>
  <si>
    <t>Excavación Manual (0.00 - 2.00)m (Inc. Cualquier material, seco o bajo agua, demolición y retiro de tubería existente)</t>
  </si>
  <si>
    <t>Acople universal tipo brida 2"  incluye pernos  con tuerca y empaques de neopreno para brida</t>
  </si>
  <si>
    <t>Valvula compuerta elastica (VNA) ISO 4"  incluye pernos  con tuerca y empaques de neopreno para brida</t>
  </si>
  <si>
    <t>Filtro en YEE 4" incluye pernos con tuerca y empaques de neopreno para brida</t>
  </si>
  <si>
    <t>Macromedidor tipo woltman Turbo bar 4" incluye pernos con tuerca y empaques de neopreno para brida</t>
  </si>
  <si>
    <t>Tee EB 4"  incluye pernos con tuerca y empaques de neopreno para brida</t>
  </si>
  <si>
    <t>Tee EB 4X2"  incluye pernos con tuerca y empaques de neopreno para brida</t>
  </si>
  <si>
    <t>Codo 90° EB 4"  incluye pernos con tuerca y empaques de neopreno para brida</t>
  </si>
  <si>
    <t>Acople universal tipo brida 4" incluye pernos con tuerca y empaques de neopreno para brida</t>
  </si>
  <si>
    <t>Valvula compuerta elastica (VNA) ISO 3"  incluye pernos  con tuerca y empaques de neopreno para brida</t>
  </si>
  <si>
    <t>Filtro en YEE 3" incluye pernos con tuerca y empaques de neopreno para brida</t>
  </si>
  <si>
    <t>Tee EB 3" incluye pernos con tuerca y empaques de neopreno para brida</t>
  </si>
  <si>
    <t>Tee EB 3x2" incluye pernos con tuerca y empaques de neopreno para brida</t>
  </si>
  <si>
    <t>Codo 90° EB 3" incluye pernos con tuerca y empaques de neopreno para brida</t>
  </si>
  <si>
    <t>Filtro en YEE 3" incluye pernos y empaques de neopreno para brida</t>
  </si>
  <si>
    <t>Tee EB 3" incluye pernos y empaques de neopreno para brida</t>
  </si>
  <si>
    <t>Tee EB 3x2" incluye pernos y empaques de neopreno para brida</t>
  </si>
  <si>
    <t>Acople universal tipo brida 3" incluye pernos con tuerca y empaques de neopreno para brida</t>
  </si>
  <si>
    <t>Valvula compuerta elastica (VNA) ISO 2"  incluye pernos  con tuerca y empaques de neopreno para brida</t>
  </si>
  <si>
    <t>Filtro en YEE 2"  incluye pernos y empaques de neopreno para brida</t>
  </si>
  <si>
    <t>Tee EB 2"  incluye pernos y empaques de neopreno para brida</t>
  </si>
  <si>
    <t>Codo 90° EB 2" incluye pernos y empaques de neopreno para brida</t>
  </si>
  <si>
    <t>TOTAL PRESUPUESTO ESTIMADO:  (OBRA CIVIL + SUMINISTROS)</t>
  </si>
  <si>
    <t>TOTAL PRESUPUESTO ($):</t>
  </si>
  <si>
    <t>I.V.A SOBRE UTILIDAD (19%)</t>
  </si>
  <si>
    <t>PRESUPUESTO ESTIMADO OBRA CIVIL:“OPTIMIZACIÓN DE REDES DEL SISTEMA DE ACUEDUCTO DEL MUNICIPIO DE SALENTO-QUINDIO.”</t>
  </si>
  <si>
    <t>A:</t>
  </si>
  <si>
    <t>I:</t>
  </si>
  <si>
    <t>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</si>
</sst>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25">
    <xf numFmtId="0" fontId="0" fillId="0" borderId="0" xfId="0"/>
    <xf numFmtId="0" fontId="0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6" xfId="0" applyFont="1" applyFill="1" applyBorder="1" applyAlignment="1">
      <alignment vertical="center"/>
    </xf>
    <xf numFmtId="2" fontId="3" fillId="0" borderId="16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left" vertical="center" wrapText="1"/>
    </xf>
    <xf numFmtId="1" fontId="3" fillId="0" borderId="7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2" applyFont="1" applyFill="1" applyAlignment="1">
      <alignment vertical="center"/>
    </xf>
    <xf numFmtId="0" fontId="5" fillId="0" borderId="0" xfId="2" applyFont="1" applyAlignment="1">
      <alignment vertical="center"/>
    </xf>
    <xf numFmtId="164" fontId="5" fillId="0" borderId="0" xfId="2" applyNumberFormat="1" applyFont="1" applyFill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164" fontId="5" fillId="0" borderId="0" xfId="2" applyNumberFormat="1" applyFont="1" applyAlignment="1">
      <alignment vertical="center"/>
    </xf>
    <xf numFmtId="164" fontId="3" fillId="0" borderId="0" xfId="0" applyNumberFormat="1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6" fillId="4" borderId="19" xfId="2" applyFont="1" applyFill="1" applyBorder="1" applyAlignment="1">
      <alignment horizontal="center" vertical="center" wrapText="1"/>
    </xf>
    <xf numFmtId="0" fontId="5" fillId="0" borderId="21" xfId="2" applyFont="1" applyFill="1" applyBorder="1" applyAlignment="1">
      <alignment horizontal="center" vertical="center"/>
    </xf>
    <xf numFmtId="0" fontId="6" fillId="4" borderId="21" xfId="2" applyFont="1" applyFill="1" applyBorder="1" applyAlignment="1">
      <alignment horizontal="center" vertical="center" wrapText="1"/>
    </xf>
    <xf numFmtId="0" fontId="6" fillId="4" borderId="24" xfId="2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34" xfId="0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>
      <alignment vertical="center"/>
    </xf>
    <xf numFmtId="0" fontId="3" fillId="0" borderId="13" xfId="0" applyFont="1" applyFill="1" applyBorder="1" applyAlignment="1" applyProtection="1">
      <alignment vertical="center" wrapText="1"/>
      <protection hidden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/>
    </xf>
    <xf numFmtId="164" fontId="2" fillId="0" borderId="6" xfId="1" applyNumberFormat="1" applyFont="1" applyBorder="1" applyAlignment="1">
      <alignment horizontal="center" vertical="center"/>
    </xf>
    <xf numFmtId="164" fontId="2" fillId="0" borderId="11" xfId="1" applyNumberFormat="1" applyFont="1" applyBorder="1" applyAlignment="1">
      <alignment horizontal="center" vertical="center"/>
    </xf>
    <xf numFmtId="164" fontId="2" fillId="2" borderId="6" xfId="0" applyNumberFormat="1" applyFont="1" applyFill="1" applyBorder="1" applyAlignment="1">
      <alignment vertical="center"/>
    </xf>
    <xf numFmtId="164" fontId="2" fillId="0" borderId="2" xfId="0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164" fontId="3" fillId="0" borderId="0" xfId="1" applyNumberFormat="1" applyFont="1" applyAlignment="1">
      <alignment vertical="center"/>
    </xf>
    <xf numFmtId="43" fontId="2" fillId="0" borderId="6" xfId="1" applyNumberFormat="1" applyFont="1" applyBorder="1" applyAlignment="1">
      <alignment horizontal="center" vertical="center"/>
    </xf>
    <xf numFmtId="43" fontId="2" fillId="0" borderId="11" xfId="1" applyNumberFormat="1" applyFont="1" applyBorder="1" applyAlignment="1">
      <alignment horizontal="center" vertical="center"/>
    </xf>
    <xf numFmtId="43" fontId="3" fillId="0" borderId="0" xfId="0" applyNumberFormat="1" applyFont="1" applyAlignment="1">
      <alignment horizontal="center" vertical="center"/>
    </xf>
    <xf numFmtId="43" fontId="2" fillId="0" borderId="2" xfId="0" applyNumberFormat="1" applyFont="1" applyFill="1" applyBorder="1" applyAlignment="1">
      <alignment horizontal="center" vertical="center"/>
    </xf>
    <xf numFmtId="43" fontId="3" fillId="0" borderId="0" xfId="1" applyNumberFormat="1" applyFont="1" applyFill="1" applyBorder="1" applyAlignment="1">
      <alignment horizontal="center" vertical="center"/>
    </xf>
    <xf numFmtId="43" fontId="3" fillId="0" borderId="0" xfId="1" applyNumberFormat="1" applyFont="1" applyAlignment="1">
      <alignment horizontal="center" vertical="center"/>
    </xf>
    <xf numFmtId="164" fontId="3" fillId="0" borderId="8" xfId="1" applyNumberFormat="1" applyFont="1" applyFill="1" applyBorder="1" applyAlignment="1" applyProtection="1">
      <alignment vertical="center"/>
      <protection locked="0"/>
    </xf>
    <xf numFmtId="43" fontId="3" fillId="0" borderId="11" xfId="1" applyNumberFormat="1" applyFont="1" applyFill="1" applyBorder="1" applyAlignment="1" applyProtection="1">
      <alignment horizontal="center" vertical="center"/>
      <protection locked="0"/>
    </xf>
    <xf numFmtId="43" fontId="3" fillId="0" borderId="9" xfId="1" applyNumberFormat="1" applyFont="1" applyFill="1" applyBorder="1" applyAlignment="1" applyProtection="1">
      <alignment horizontal="center" vertical="center"/>
      <protection locked="0"/>
    </xf>
    <xf numFmtId="43" fontId="3" fillId="0" borderId="36" xfId="1" applyNumberFormat="1" applyFont="1" applyFill="1" applyBorder="1" applyAlignment="1" applyProtection="1">
      <alignment horizontal="center" vertical="center"/>
      <protection locked="0"/>
    </xf>
    <xf numFmtId="43" fontId="2" fillId="2" borderId="6" xfId="1" applyNumberFormat="1" applyFont="1" applyFill="1" applyBorder="1" applyAlignment="1" applyProtection="1">
      <alignment horizontal="center" vertical="center"/>
      <protection locked="0"/>
    </xf>
    <xf numFmtId="164" fontId="3" fillId="0" borderId="11" xfId="1" applyNumberFormat="1" applyFont="1" applyFill="1" applyBorder="1" applyAlignment="1" applyProtection="1">
      <alignment vertical="center"/>
      <protection locked="0"/>
    </xf>
    <xf numFmtId="164" fontId="3" fillId="0" borderId="9" xfId="1" applyNumberFormat="1" applyFont="1" applyFill="1" applyBorder="1" applyAlignment="1" applyProtection="1">
      <alignment vertical="center" wrapText="1"/>
      <protection locked="0"/>
    </xf>
    <xf numFmtId="164" fontId="3" fillId="0" borderId="12" xfId="1" applyNumberFormat="1" applyFont="1" applyFill="1" applyBorder="1" applyAlignment="1" applyProtection="1">
      <alignment vertical="center"/>
      <protection locked="0"/>
    </xf>
    <xf numFmtId="164" fontId="3" fillId="0" borderId="15" xfId="1" applyNumberFormat="1" applyFont="1" applyFill="1" applyBorder="1" applyAlignment="1" applyProtection="1">
      <alignment vertical="center"/>
      <protection locked="0"/>
    </xf>
    <xf numFmtId="164" fontId="3" fillId="0" borderId="7" xfId="1" applyNumberFormat="1" applyFont="1" applyFill="1" applyBorder="1" applyAlignment="1" applyProtection="1">
      <alignment vertical="center"/>
      <protection locked="0"/>
    </xf>
    <xf numFmtId="164" fontId="3" fillId="0" borderId="16" xfId="1" applyNumberFormat="1" applyFont="1" applyFill="1" applyBorder="1" applyAlignment="1" applyProtection="1">
      <alignment vertical="center"/>
      <protection locked="0"/>
    </xf>
    <xf numFmtId="164" fontId="3" fillId="0" borderId="7" xfId="1" applyNumberFormat="1" applyFont="1" applyFill="1" applyBorder="1" applyAlignment="1" applyProtection="1">
      <alignment horizontal="center" vertical="center"/>
      <protection locked="0"/>
    </xf>
    <xf numFmtId="43" fontId="2" fillId="2" borderId="18" xfId="0" applyNumberFormat="1" applyFont="1" applyFill="1" applyBorder="1" applyAlignment="1" applyProtection="1">
      <alignment horizontal="center" vertical="center"/>
      <protection locked="0"/>
    </xf>
    <xf numFmtId="43" fontId="3" fillId="0" borderId="12" xfId="1" applyNumberFormat="1" applyFont="1" applyFill="1" applyBorder="1" applyAlignment="1" applyProtection="1">
      <alignment horizontal="center" vertical="center"/>
      <protection locked="0"/>
    </xf>
    <xf numFmtId="43" fontId="3" fillId="0" borderId="35" xfId="1" applyNumberFormat="1" applyFont="1" applyFill="1" applyBorder="1" applyAlignment="1" applyProtection="1">
      <alignment horizontal="center" vertical="center"/>
      <protection locked="0"/>
    </xf>
    <xf numFmtId="43" fontId="2" fillId="2" borderId="5" xfId="0" applyNumberFormat="1" applyFont="1" applyFill="1" applyBorder="1" applyAlignment="1" applyProtection="1">
      <alignment horizontal="center" vertical="center"/>
      <protection locked="0"/>
    </xf>
    <xf numFmtId="164" fontId="3" fillId="0" borderId="8" xfId="1" applyNumberFormat="1" applyFont="1" applyFill="1" applyBorder="1" applyAlignment="1" applyProtection="1">
      <alignment vertical="center" wrapText="1"/>
      <protection locked="0"/>
    </xf>
    <xf numFmtId="43" fontId="3" fillId="0" borderId="9" xfId="1" applyNumberFormat="1" applyFont="1" applyFill="1" applyBorder="1" applyAlignment="1" applyProtection="1">
      <alignment horizontal="center" vertical="center" wrapText="1"/>
      <protection locked="0"/>
    </xf>
    <xf numFmtId="43" fontId="4" fillId="4" borderId="20" xfId="2" applyNumberFormat="1" applyFont="1" applyFill="1" applyBorder="1" applyAlignment="1" applyProtection="1">
      <alignment horizontal="center" vertical="center"/>
      <protection locked="0"/>
    </xf>
    <xf numFmtId="43" fontId="4" fillId="0" borderId="23" xfId="2" applyNumberFormat="1" applyFont="1" applyFill="1" applyBorder="1" applyAlignment="1" applyProtection="1">
      <alignment horizontal="center" vertical="center"/>
      <protection locked="0"/>
    </xf>
    <xf numFmtId="43" fontId="6" fillId="4" borderId="23" xfId="2" applyNumberFormat="1" applyFont="1" applyFill="1" applyBorder="1" applyAlignment="1" applyProtection="1">
      <alignment horizontal="center" vertical="center"/>
      <protection locked="0"/>
    </xf>
    <xf numFmtId="43" fontId="7" fillId="0" borderId="23" xfId="2" applyNumberFormat="1" applyFont="1" applyFill="1" applyBorder="1" applyAlignment="1" applyProtection="1">
      <alignment horizontal="center" vertical="center"/>
      <protection locked="0"/>
    </xf>
    <xf numFmtId="43" fontId="6" fillId="4" borderId="25" xfId="2" applyNumberFormat="1" applyFont="1" applyFill="1" applyBorder="1" applyAlignment="1" applyProtection="1">
      <alignment horizontal="center" vertical="center"/>
      <protection locked="0"/>
    </xf>
    <xf numFmtId="0" fontId="4" fillId="0" borderId="31" xfId="2" applyFont="1" applyFill="1" applyBorder="1" applyAlignment="1">
      <alignment horizontal="right" vertical="center"/>
    </xf>
    <xf numFmtId="0" fontId="4" fillId="0" borderId="13" xfId="2" applyFont="1" applyFill="1" applyBorder="1" applyAlignment="1">
      <alignment horizontal="right" vertical="center"/>
    </xf>
    <xf numFmtId="0" fontId="4" fillId="0" borderId="28" xfId="2" applyFont="1" applyFill="1" applyBorder="1" applyAlignment="1">
      <alignment horizontal="right" vertical="center"/>
    </xf>
    <xf numFmtId="0" fontId="6" fillId="4" borderId="31" xfId="2" applyFont="1" applyFill="1" applyBorder="1" applyAlignment="1">
      <alignment horizontal="right" vertical="center"/>
    </xf>
    <xf numFmtId="0" fontId="6" fillId="4" borderId="13" xfId="2" applyFont="1" applyFill="1" applyBorder="1" applyAlignment="1">
      <alignment horizontal="right" vertical="center"/>
    </xf>
    <xf numFmtId="0" fontId="6" fillId="4" borderId="28" xfId="2" applyFont="1" applyFill="1" applyBorder="1" applyAlignment="1">
      <alignment horizontal="right" vertical="center"/>
    </xf>
    <xf numFmtId="0" fontId="6" fillId="4" borderId="33" xfId="2" applyFont="1" applyFill="1" applyBorder="1" applyAlignment="1">
      <alignment horizontal="right" vertical="center"/>
    </xf>
    <xf numFmtId="0" fontId="6" fillId="4" borderId="29" xfId="2" applyFont="1" applyFill="1" applyBorder="1" applyAlignment="1">
      <alignment horizontal="right" vertical="center"/>
    </xf>
    <xf numFmtId="0" fontId="6" fillId="4" borderId="30" xfId="2" applyFont="1" applyFill="1" applyBorder="1" applyAlignment="1">
      <alignment horizontal="right" vertical="center"/>
    </xf>
    <xf numFmtId="0" fontId="6" fillId="4" borderId="32" xfId="2" applyFont="1" applyFill="1" applyBorder="1" applyAlignment="1">
      <alignment horizontal="right" vertical="center"/>
    </xf>
    <xf numFmtId="0" fontId="6" fillId="4" borderId="26" xfId="2" applyFont="1" applyFill="1" applyBorder="1" applyAlignment="1">
      <alignment horizontal="right" vertical="center"/>
    </xf>
    <xf numFmtId="0" fontId="6" fillId="4" borderId="27" xfId="2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 wrapText="1"/>
    </xf>
    <xf numFmtId="0" fontId="4" fillId="0" borderId="22" xfId="2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1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"/>
  <sheetViews>
    <sheetView tabSelected="1" showWhiteSpace="0" zoomScaleNormal="100" zoomScaleSheetLayoutView="100" workbookViewId="0">
      <selection activeCell="B161" sqref="B161:E161"/>
    </sheetView>
  </sheetViews>
  <sheetFormatPr baseColWidth="10" defaultColWidth="9.140625" defaultRowHeight="15" x14ac:dyDescent="0.25"/>
  <cols>
    <col min="1" max="1" width="6.42578125" style="19" customWidth="1"/>
    <col min="2" max="2" width="49.42578125" style="19" customWidth="1"/>
    <col min="3" max="3" width="4.7109375" style="29" bestFit="1" customWidth="1"/>
    <col min="4" max="4" width="7.5703125" style="29" bestFit="1" customWidth="1"/>
    <col min="5" max="5" width="13.140625" style="75" bestFit="1" customWidth="1"/>
    <col min="6" max="6" width="15.28515625" style="81" bestFit="1" customWidth="1"/>
    <col min="7" max="7" width="9.140625" style="19"/>
    <col min="8" max="8" width="19.85546875" style="44" bestFit="1" customWidth="1"/>
    <col min="9" max="9" width="14.28515625" style="44" bestFit="1" customWidth="1"/>
    <col min="10" max="10" width="14.28515625" style="19" bestFit="1" customWidth="1"/>
    <col min="11" max="16384" width="9.140625" style="19"/>
  </cols>
  <sheetData>
    <row r="1" spans="1:9" s="41" customFormat="1" ht="51.75" customHeight="1" thickBot="1" x14ac:dyDescent="0.3">
      <c r="A1" s="120" t="s">
        <v>120</v>
      </c>
      <c r="B1" s="121"/>
      <c r="C1" s="121"/>
      <c r="D1" s="121"/>
      <c r="E1" s="121"/>
      <c r="F1" s="122"/>
      <c r="H1" s="43"/>
      <c r="I1" s="43"/>
    </row>
    <row r="2" spans="1:9" ht="15" customHeight="1" thickBot="1" x14ac:dyDescent="0.3">
      <c r="E2" s="44"/>
      <c r="F2" s="78"/>
    </row>
    <row r="3" spans="1:9" ht="15.75" thickBot="1" x14ac:dyDescent="0.3">
      <c r="A3" s="2">
        <v>1</v>
      </c>
      <c r="B3" s="117" t="s">
        <v>0</v>
      </c>
      <c r="C3" s="118"/>
      <c r="D3" s="118"/>
      <c r="E3" s="118"/>
      <c r="F3" s="119"/>
    </row>
    <row r="4" spans="1:9" ht="15.75" thickBot="1" x14ac:dyDescent="0.3">
      <c r="A4" s="3" t="s">
        <v>1</v>
      </c>
      <c r="B4" s="4" t="s">
        <v>2</v>
      </c>
      <c r="C4" s="5" t="s">
        <v>93</v>
      </c>
      <c r="D4" s="6" t="s">
        <v>3</v>
      </c>
      <c r="E4" s="70" t="s">
        <v>4</v>
      </c>
      <c r="F4" s="76" t="s">
        <v>5</v>
      </c>
    </row>
    <row r="5" spans="1:9" x14ac:dyDescent="0.25">
      <c r="A5" s="15">
        <v>1.01</v>
      </c>
      <c r="B5" s="30" t="s">
        <v>6</v>
      </c>
      <c r="C5" s="31" t="s">
        <v>47</v>
      </c>
      <c r="D5" s="18">
        <v>1002</v>
      </c>
      <c r="E5" s="82"/>
      <c r="F5" s="83">
        <f t="shared" ref="F5:F10" si="0">ROUND(E5*D5,0)</f>
        <v>0</v>
      </c>
    </row>
    <row r="6" spans="1:9" x14ac:dyDescent="0.25">
      <c r="A6" s="15">
        <v>1.02</v>
      </c>
      <c r="B6" s="30" t="s">
        <v>7</v>
      </c>
      <c r="C6" s="31" t="s">
        <v>47</v>
      </c>
      <c r="D6" s="18">
        <v>1002</v>
      </c>
      <c r="E6" s="82"/>
      <c r="F6" s="84">
        <f t="shared" si="0"/>
        <v>0</v>
      </c>
    </row>
    <row r="7" spans="1:9" x14ac:dyDescent="0.25">
      <c r="A7" s="15">
        <v>1.03</v>
      </c>
      <c r="B7" s="30" t="s">
        <v>8</v>
      </c>
      <c r="C7" s="31" t="s">
        <v>9</v>
      </c>
      <c r="D7" s="18">
        <v>280</v>
      </c>
      <c r="E7" s="82"/>
      <c r="F7" s="84">
        <f t="shared" si="0"/>
        <v>0</v>
      </c>
    </row>
    <row r="8" spans="1:9" x14ac:dyDescent="0.25">
      <c r="A8" s="15">
        <v>1.04</v>
      </c>
      <c r="B8" s="30" t="s">
        <v>10</v>
      </c>
      <c r="C8" s="31" t="s">
        <v>9</v>
      </c>
      <c r="D8" s="18">
        <v>120</v>
      </c>
      <c r="E8" s="82"/>
      <c r="F8" s="84">
        <f t="shared" si="0"/>
        <v>0</v>
      </c>
    </row>
    <row r="9" spans="1:9" x14ac:dyDescent="0.25">
      <c r="A9" s="15">
        <v>1.05</v>
      </c>
      <c r="B9" s="22" t="s">
        <v>11</v>
      </c>
      <c r="C9" s="31" t="s">
        <v>47</v>
      </c>
      <c r="D9" s="18">
        <v>1402</v>
      </c>
      <c r="E9" s="82"/>
      <c r="F9" s="84">
        <f t="shared" si="0"/>
        <v>0</v>
      </c>
    </row>
    <row r="10" spans="1:9" ht="15.75" thickBot="1" x14ac:dyDescent="0.3">
      <c r="A10" s="15">
        <v>1.06</v>
      </c>
      <c r="B10" s="30" t="s">
        <v>12</v>
      </c>
      <c r="C10" s="31" t="s">
        <v>93</v>
      </c>
      <c r="D10" s="18">
        <v>19</v>
      </c>
      <c r="E10" s="82"/>
      <c r="F10" s="85">
        <f t="shared" si="0"/>
        <v>0</v>
      </c>
    </row>
    <row r="11" spans="1:9" ht="15.75" thickBot="1" x14ac:dyDescent="0.3">
      <c r="A11" s="117" t="s">
        <v>13</v>
      </c>
      <c r="B11" s="118"/>
      <c r="C11" s="118"/>
      <c r="D11" s="118"/>
      <c r="E11" s="119"/>
      <c r="F11" s="86">
        <f>SUM(F5:F10)</f>
        <v>0</v>
      </c>
    </row>
    <row r="12" spans="1:9" ht="15.75" thickBot="1" x14ac:dyDescent="0.3">
      <c r="E12" s="44"/>
      <c r="F12" s="78"/>
    </row>
    <row r="13" spans="1:9" ht="15.75" thickBot="1" x14ac:dyDescent="0.3">
      <c r="A13" s="2">
        <v>2</v>
      </c>
      <c r="B13" s="117" t="s">
        <v>14</v>
      </c>
      <c r="C13" s="118"/>
      <c r="D13" s="118"/>
      <c r="E13" s="118"/>
      <c r="F13" s="119"/>
    </row>
    <row r="14" spans="1:9" ht="15.75" thickBot="1" x14ac:dyDescent="0.3">
      <c r="A14" s="5" t="s">
        <v>1</v>
      </c>
      <c r="B14" s="7" t="s">
        <v>2</v>
      </c>
      <c r="C14" s="5" t="s">
        <v>93</v>
      </c>
      <c r="D14" s="6" t="s">
        <v>3</v>
      </c>
      <c r="E14" s="70" t="s">
        <v>4</v>
      </c>
      <c r="F14" s="76" t="s">
        <v>5</v>
      </c>
    </row>
    <row r="15" spans="1:9" ht="45" x14ac:dyDescent="0.25">
      <c r="A15" s="32">
        <v>2.0099999999999998</v>
      </c>
      <c r="B15" s="33" t="s">
        <v>95</v>
      </c>
      <c r="C15" s="34" t="s">
        <v>15</v>
      </c>
      <c r="D15" s="35">
        <v>588</v>
      </c>
      <c r="E15" s="87"/>
      <c r="F15" s="83">
        <f t="shared" ref="F15:F21" si="1">ROUND(E15*D15,0)</f>
        <v>0</v>
      </c>
    </row>
    <row r="16" spans="1:9" ht="30" x14ac:dyDescent="0.25">
      <c r="A16" s="36">
        <v>2.02</v>
      </c>
      <c r="B16" s="33" t="s">
        <v>16</v>
      </c>
      <c r="C16" s="9" t="s">
        <v>15</v>
      </c>
      <c r="D16" s="10">
        <v>526</v>
      </c>
      <c r="E16" s="88"/>
      <c r="F16" s="84">
        <f t="shared" si="1"/>
        <v>0</v>
      </c>
    </row>
    <row r="17" spans="1:6" ht="15.75" customHeight="1" x14ac:dyDescent="0.25">
      <c r="A17" s="32">
        <v>2.0299999999999998</v>
      </c>
      <c r="B17" s="8" t="s">
        <v>17</v>
      </c>
      <c r="C17" s="9" t="s">
        <v>15</v>
      </c>
      <c r="D17" s="10">
        <v>61</v>
      </c>
      <c r="E17" s="88"/>
      <c r="F17" s="84">
        <f t="shared" si="1"/>
        <v>0</v>
      </c>
    </row>
    <row r="18" spans="1:6" ht="15.75" customHeight="1" x14ac:dyDescent="0.25">
      <c r="A18" s="32">
        <v>2.04</v>
      </c>
      <c r="B18" s="8" t="s">
        <v>18</v>
      </c>
      <c r="C18" s="9" t="s">
        <v>15</v>
      </c>
      <c r="D18" s="10">
        <v>35</v>
      </c>
      <c r="E18" s="88"/>
      <c r="F18" s="84">
        <f t="shared" si="1"/>
        <v>0</v>
      </c>
    </row>
    <row r="19" spans="1:6" x14ac:dyDescent="0.25">
      <c r="A19" s="32">
        <v>2.0499999999999998</v>
      </c>
      <c r="B19" s="11" t="s">
        <v>19</v>
      </c>
      <c r="C19" s="12" t="s">
        <v>15</v>
      </c>
      <c r="D19" s="10">
        <v>88</v>
      </c>
      <c r="E19" s="89"/>
      <c r="F19" s="84">
        <f t="shared" si="1"/>
        <v>0</v>
      </c>
    </row>
    <row r="20" spans="1:6" x14ac:dyDescent="0.25">
      <c r="A20" s="36">
        <v>2.06</v>
      </c>
      <c r="B20" s="11" t="s">
        <v>20</v>
      </c>
      <c r="C20" s="12" t="s">
        <v>15</v>
      </c>
      <c r="D20" s="10">
        <v>59</v>
      </c>
      <c r="E20" s="89"/>
      <c r="F20" s="84">
        <f t="shared" si="1"/>
        <v>0</v>
      </c>
    </row>
    <row r="21" spans="1:6" ht="15.75" thickBot="1" x14ac:dyDescent="0.3">
      <c r="A21" s="32">
        <v>2.0699999999999998</v>
      </c>
      <c r="B21" s="13" t="s">
        <v>21</v>
      </c>
      <c r="C21" s="12" t="s">
        <v>15</v>
      </c>
      <c r="D21" s="14">
        <v>81</v>
      </c>
      <c r="E21" s="90"/>
      <c r="F21" s="85">
        <f t="shared" si="1"/>
        <v>0</v>
      </c>
    </row>
    <row r="22" spans="1:6" ht="15.75" thickBot="1" x14ac:dyDescent="0.3">
      <c r="A22" s="117" t="s">
        <v>22</v>
      </c>
      <c r="B22" s="118"/>
      <c r="C22" s="118"/>
      <c r="D22" s="118"/>
      <c r="E22" s="119"/>
      <c r="F22" s="86">
        <f>SUM(F15:F21)</f>
        <v>0</v>
      </c>
    </row>
    <row r="23" spans="1:6" ht="15.75" thickBot="1" x14ac:dyDescent="0.3">
      <c r="E23" s="44"/>
      <c r="F23" s="78"/>
    </row>
    <row r="24" spans="1:6" ht="15.75" thickBot="1" x14ac:dyDescent="0.3">
      <c r="A24" s="2">
        <v>3</v>
      </c>
      <c r="B24" s="117" t="s">
        <v>23</v>
      </c>
      <c r="C24" s="118"/>
      <c r="D24" s="118"/>
      <c r="E24" s="118"/>
      <c r="F24" s="119"/>
    </row>
    <row r="25" spans="1:6" ht="15.75" thickBot="1" x14ac:dyDescent="0.3">
      <c r="A25" s="3" t="s">
        <v>1</v>
      </c>
      <c r="B25" s="4" t="s">
        <v>2</v>
      </c>
      <c r="C25" s="5" t="s">
        <v>93</v>
      </c>
      <c r="D25" s="6" t="s">
        <v>3</v>
      </c>
      <c r="E25" s="70" t="s">
        <v>4</v>
      </c>
      <c r="F25" s="76" t="s">
        <v>5</v>
      </c>
    </row>
    <row r="26" spans="1:6" x14ac:dyDescent="0.25">
      <c r="A26" s="15">
        <v>3.01</v>
      </c>
      <c r="B26" s="16" t="s">
        <v>24</v>
      </c>
      <c r="C26" s="17" t="s">
        <v>47</v>
      </c>
      <c r="D26" s="15">
        <v>488</v>
      </c>
      <c r="E26" s="91"/>
      <c r="F26" s="83">
        <f t="shared" ref="F26:F67" si="2">ROUND(E26*D26,0)</f>
        <v>0</v>
      </c>
    </row>
    <row r="27" spans="1:6" x14ac:dyDescent="0.25">
      <c r="A27" s="18">
        <v>3.02</v>
      </c>
      <c r="B27" s="16" t="s">
        <v>25</v>
      </c>
      <c r="C27" s="17" t="s">
        <v>47</v>
      </c>
      <c r="D27" s="15">
        <v>406</v>
      </c>
      <c r="E27" s="91"/>
      <c r="F27" s="84">
        <f t="shared" si="2"/>
        <v>0</v>
      </c>
    </row>
    <row r="28" spans="1:6" x14ac:dyDescent="0.25">
      <c r="A28" s="15">
        <v>3.03</v>
      </c>
      <c r="B28" s="16" t="s">
        <v>26</v>
      </c>
      <c r="C28" s="17" t="s">
        <v>47</v>
      </c>
      <c r="D28" s="15">
        <v>81</v>
      </c>
      <c r="E28" s="91"/>
      <c r="F28" s="84">
        <f t="shared" si="2"/>
        <v>0</v>
      </c>
    </row>
    <row r="29" spans="1:6" x14ac:dyDescent="0.25">
      <c r="A29" s="18">
        <v>3.04</v>
      </c>
      <c r="B29" s="16" t="s">
        <v>27</v>
      </c>
      <c r="C29" s="17" t="s">
        <v>93</v>
      </c>
      <c r="D29" s="15">
        <v>4</v>
      </c>
      <c r="E29" s="91"/>
      <c r="F29" s="84">
        <f t="shared" si="2"/>
        <v>0</v>
      </c>
    </row>
    <row r="30" spans="1:6" x14ac:dyDescent="0.25">
      <c r="A30" s="15">
        <v>3.05</v>
      </c>
      <c r="B30" s="16" t="s">
        <v>28</v>
      </c>
      <c r="C30" s="17" t="s">
        <v>93</v>
      </c>
      <c r="D30" s="15">
        <v>5</v>
      </c>
      <c r="E30" s="91"/>
      <c r="F30" s="84">
        <f t="shared" si="2"/>
        <v>0</v>
      </c>
    </row>
    <row r="31" spans="1:6" x14ac:dyDescent="0.25">
      <c r="A31" s="15">
        <v>3.06</v>
      </c>
      <c r="B31" s="16" t="s">
        <v>29</v>
      </c>
      <c r="C31" s="17" t="s">
        <v>93</v>
      </c>
      <c r="D31" s="15">
        <v>3</v>
      </c>
      <c r="E31" s="91"/>
      <c r="F31" s="84">
        <f t="shared" si="2"/>
        <v>0</v>
      </c>
    </row>
    <row r="32" spans="1:6" x14ac:dyDescent="0.25">
      <c r="A32" s="18">
        <v>3.07</v>
      </c>
      <c r="B32" s="16" t="s">
        <v>30</v>
      </c>
      <c r="C32" s="17" t="s">
        <v>93</v>
      </c>
      <c r="D32" s="15">
        <v>5</v>
      </c>
      <c r="E32" s="91"/>
      <c r="F32" s="84">
        <f t="shared" si="2"/>
        <v>0</v>
      </c>
    </row>
    <row r="33" spans="1:6" x14ac:dyDescent="0.25">
      <c r="A33" s="15">
        <v>3.08</v>
      </c>
      <c r="B33" s="16" t="s">
        <v>31</v>
      </c>
      <c r="C33" s="17" t="s">
        <v>93</v>
      </c>
      <c r="D33" s="15">
        <v>3</v>
      </c>
      <c r="E33" s="91"/>
      <c r="F33" s="84">
        <f t="shared" si="2"/>
        <v>0</v>
      </c>
    </row>
    <row r="34" spans="1:6" x14ac:dyDescent="0.25">
      <c r="A34" s="18">
        <v>3.09</v>
      </c>
      <c r="B34" s="16" t="s">
        <v>32</v>
      </c>
      <c r="C34" s="17" t="s">
        <v>93</v>
      </c>
      <c r="D34" s="15">
        <v>1</v>
      </c>
      <c r="E34" s="91"/>
      <c r="F34" s="84">
        <f t="shared" si="2"/>
        <v>0</v>
      </c>
    </row>
    <row r="35" spans="1:6" x14ac:dyDescent="0.25">
      <c r="A35" s="15">
        <v>3.1</v>
      </c>
      <c r="B35" s="16" t="s">
        <v>33</v>
      </c>
      <c r="C35" s="17" t="s">
        <v>93</v>
      </c>
      <c r="D35" s="15">
        <v>24</v>
      </c>
      <c r="E35" s="91"/>
      <c r="F35" s="84">
        <f t="shared" si="2"/>
        <v>0</v>
      </c>
    </row>
    <row r="36" spans="1:6" x14ac:dyDescent="0.25">
      <c r="A36" s="15">
        <v>3.11</v>
      </c>
      <c r="B36" s="16" t="s">
        <v>34</v>
      </c>
      <c r="C36" s="17" t="s">
        <v>93</v>
      </c>
      <c r="D36" s="15">
        <v>21</v>
      </c>
      <c r="E36" s="91"/>
      <c r="F36" s="84">
        <f t="shared" si="2"/>
        <v>0</v>
      </c>
    </row>
    <row r="37" spans="1:6" x14ac:dyDescent="0.25">
      <c r="A37" s="18">
        <v>3.12</v>
      </c>
      <c r="B37" s="16" t="s">
        <v>35</v>
      </c>
      <c r="C37" s="17" t="s">
        <v>93</v>
      </c>
      <c r="D37" s="15">
        <v>7</v>
      </c>
      <c r="E37" s="91"/>
      <c r="F37" s="84">
        <f t="shared" si="2"/>
        <v>0</v>
      </c>
    </row>
    <row r="38" spans="1:6" x14ac:dyDescent="0.25">
      <c r="A38" s="15">
        <v>3.13</v>
      </c>
      <c r="B38" s="16" t="s">
        <v>36</v>
      </c>
      <c r="C38" s="17" t="s">
        <v>93</v>
      </c>
      <c r="D38" s="15">
        <v>1</v>
      </c>
      <c r="E38" s="91"/>
      <c r="F38" s="84">
        <f t="shared" si="2"/>
        <v>0</v>
      </c>
    </row>
    <row r="39" spans="1:6" x14ac:dyDescent="0.25">
      <c r="A39" s="18">
        <v>3.14</v>
      </c>
      <c r="B39" s="16" t="s">
        <v>37</v>
      </c>
      <c r="C39" s="17" t="s">
        <v>93</v>
      </c>
      <c r="D39" s="15">
        <v>1</v>
      </c>
      <c r="E39" s="91"/>
      <c r="F39" s="84">
        <f t="shared" si="2"/>
        <v>0</v>
      </c>
    </row>
    <row r="40" spans="1:6" x14ac:dyDescent="0.25">
      <c r="A40" s="15">
        <v>3.15</v>
      </c>
      <c r="B40" s="16" t="s">
        <v>38</v>
      </c>
      <c r="C40" s="17" t="s">
        <v>93</v>
      </c>
      <c r="D40" s="15">
        <v>1</v>
      </c>
      <c r="E40" s="91"/>
      <c r="F40" s="84">
        <f t="shared" si="2"/>
        <v>0</v>
      </c>
    </row>
    <row r="41" spans="1:6" x14ac:dyDescent="0.25">
      <c r="A41" s="15">
        <v>3.16</v>
      </c>
      <c r="B41" s="16" t="s">
        <v>39</v>
      </c>
      <c r="C41" s="17" t="s">
        <v>93</v>
      </c>
      <c r="D41" s="15">
        <v>8</v>
      </c>
      <c r="E41" s="91"/>
      <c r="F41" s="84">
        <f t="shared" si="2"/>
        <v>0</v>
      </c>
    </row>
    <row r="42" spans="1:6" x14ac:dyDescent="0.25">
      <c r="A42" s="18">
        <v>3.17</v>
      </c>
      <c r="B42" s="16" t="s">
        <v>40</v>
      </c>
      <c r="C42" s="17" t="s">
        <v>93</v>
      </c>
      <c r="D42" s="15">
        <v>10</v>
      </c>
      <c r="E42" s="91"/>
      <c r="F42" s="84">
        <f t="shared" si="2"/>
        <v>0</v>
      </c>
    </row>
    <row r="43" spans="1:6" x14ac:dyDescent="0.25">
      <c r="A43" s="15">
        <v>3.18</v>
      </c>
      <c r="B43" s="16" t="s">
        <v>41</v>
      </c>
      <c r="C43" s="17" t="s">
        <v>93</v>
      </c>
      <c r="D43" s="15">
        <v>2</v>
      </c>
      <c r="E43" s="91"/>
      <c r="F43" s="84">
        <f t="shared" si="2"/>
        <v>0</v>
      </c>
    </row>
    <row r="44" spans="1:6" x14ac:dyDescent="0.25">
      <c r="A44" s="18">
        <v>3.19</v>
      </c>
      <c r="B44" s="16" t="s">
        <v>42</v>
      </c>
      <c r="C44" s="17" t="s">
        <v>93</v>
      </c>
      <c r="D44" s="15">
        <v>2</v>
      </c>
      <c r="E44" s="91"/>
      <c r="F44" s="84">
        <f t="shared" si="2"/>
        <v>0</v>
      </c>
    </row>
    <row r="45" spans="1:6" x14ac:dyDescent="0.25">
      <c r="A45" s="15">
        <v>3.2</v>
      </c>
      <c r="B45" s="16" t="s">
        <v>43</v>
      </c>
      <c r="C45" s="17" t="s">
        <v>93</v>
      </c>
      <c r="D45" s="15">
        <v>4</v>
      </c>
      <c r="E45" s="91"/>
      <c r="F45" s="84">
        <f t="shared" si="2"/>
        <v>0</v>
      </c>
    </row>
    <row r="46" spans="1:6" x14ac:dyDescent="0.25">
      <c r="A46" s="15">
        <v>3.21</v>
      </c>
      <c r="B46" s="16" t="s">
        <v>44</v>
      </c>
      <c r="C46" s="17" t="s">
        <v>93</v>
      </c>
      <c r="D46" s="15">
        <v>4</v>
      </c>
      <c r="E46" s="91"/>
      <c r="F46" s="84">
        <f t="shared" si="2"/>
        <v>0</v>
      </c>
    </row>
    <row r="47" spans="1:6" x14ac:dyDescent="0.25">
      <c r="A47" s="18">
        <v>3.22</v>
      </c>
      <c r="B47" s="16" t="s">
        <v>45</v>
      </c>
      <c r="C47" s="17" t="s">
        <v>93</v>
      </c>
      <c r="D47" s="15">
        <v>4</v>
      </c>
      <c r="E47" s="91"/>
      <c r="F47" s="84">
        <f t="shared" si="2"/>
        <v>0</v>
      </c>
    </row>
    <row r="48" spans="1:6" x14ac:dyDescent="0.25">
      <c r="A48" s="15">
        <v>3.23</v>
      </c>
      <c r="B48" s="16" t="s">
        <v>46</v>
      </c>
      <c r="C48" s="17" t="s">
        <v>47</v>
      </c>
      <c r="D48" s="15">
        <v>11</v>
      </c>
      <c r="E48" s="91"/>
      <c r="F48" s="84">
        <f t="shared" si="2"/>
        <v>0</v>
      </c>
    </row>
    <row r="49" spans="1:6" x14ac:dyDescent="0.25">
      <c r="A49" s="18">
        <v>3.24</v>
      </c>
      <c r="B49" s="16" t="s">
        <v>48</v>
      </c>
      <c r="C49" s="17" t="s">
        <v>93</v>
      </c>
      <c r="D49" s="15">
        <v>4</v>
      </c>
      <c r="E49" s="91"/>
      <c r="F49" s="84">
        <f t="shared" si="2"/>
        <v>0</v>
      </c>
    </row>
    <row r="50" spans="1:6" ht="30" x14ac:dyDescent="0.25">
      <c r="A50" s="15">
        <v>3.2500000000000102</v>
      </c>
      <c r="B50" s="27" t="s">
        <v>49</v>
      </c>
      <c r="C50" s="17" t="s">
        <v>93</v>
      </c>
      <c r="D50" s="15">
        <v>5</v>
      </c>
      <c r="E50" s="91"/>
      <c r="F50" s="84">
        <f t="shared" si="2"/>
        <v>0</v>
      </c>
    </row>
    <row r="51" spans="1:6" x14ac:dyDescent="0.25">
      <c r="A51" s="15">
        <v>3.26000000000001</v>
      </c>
      <c r="B51" s="16" t="s">
        <v>50</v>
      </c>
      <c r="C51" s="17" t="s">
        <v>93</v>
      </c>
      <c r="D51" s="15">
        <v>4</v>
      </c>
      <c r="E51" s="91"/>
      <c r="F51" s="84">
        <f t="shared" si="2"/>
        <v>0</v>
      </c>
    </row>
    <row r="52" spans="1:6" x14ac:dyDescent="0.25">
      <c r="A52" s="15">
        <v>3.2700000000000098</v>
      </c>
      <c r="B52" s="16" t="s">
        <v>51</v>
      </c>
      <c r="C52" s="17" t="s">
        <v>93</v>
      </c>
      <c r="D52" s="15">
        <v>1</v>
      </c>
      <c r="E52" s="91"/>
      <c r="F52" s="84">
        <f t="shared" si="2"/>
        <v>0</v>
      </c>
    </row>
    <row r="53" spans="1:6" x14ac:dyDescent="0.25">
      <c r="A53" s="15">
        <v>3.28000000000001</v>
      </c>
      <c r="B53" s="16" t="s">
        <v>52</v>
      </c>
      <c r="C53" s="17" t="s">
        <v>93</v>
      </c>
      <c r="D53" s="15">
        <v>1</v>
      </c>
      <c r="E53" s="91"/>
      <c r="F53" s="84">
        <f t="shared" si="2"/>
        <v>0</v>
      </c>
    </row>
    <row r="54" spans="1:6" x14ac:dyDescent="0.25">
      <c r="A54" s="15">
        <v>3.2900000000000098</v>
      </c>
      <c r="B54" s="16" t="s">
        <v>53</v>
      </c>
      <c r="C54" s="17" t="s">
        <v>93</v>
      </c>
      <c r="D54" s="15">
        <v>2</v>
      </c>
      <c r="E54" s="91"/>
      <c r="F54" s="84">
        <f t="shared" si="2"/>
        <v>0</v>
      </c>
    </row>
    <row r="55" spans="1:6" x14ac:dyDescent="0.25">
      <c r="A55" s="15">
        <v>3.30000000000001</v>
      </c>
      <c r="B55" s="16" t="s">
        <v>54</v>
      </c>
      <c r="C55" s="17" t="s">
        <v>93</v>
      </c>
      <c r="D55" s="15">
        <v>2</v>
      </c>
      <c r="E55" s="91"/>
      <c r="F55" s="84">
        <f t="shared" si="2"/>
        <v>0</v>
      </c>
    </row>
    <row r="56" spans="1:6" x14ac:dyDescent="0.25">
      <c r="A56" s="15">
        <v>3.3100000000000098</v>
      </c>
      <c r="B56" s="16" t="s">
        <v>55</v>
      </c>
      <c r="C56" s="17" t="s">
        <v>93</v>
      </c>
      <c r="D56" s="15">
        <v>2</v>
      </c>
      <c r="E56" s="91"/>
      <c r="F56" s="84">
        <f t="shared" si="2"/>
        <v>0</v>
      </c>
    </row>
    <row r="57" spans="1:6" x14ac:dyDescent="0.25">
      <c r="A57" s="15">
        <v>3.3200000000000101</v>
      </c>
      <c r="B57" s="16" t="s">
        <v>56</v>
      </c>
      <c r="C57" s="17" t="s">
        <v>47</v>
      </c>
      <c r="D57" s="15">
        <v>12</v>
      </c>
      <c r="E57" s="91"/>
      <c r="F57" s="84">
        <f t="shared" si="2"/>
        <v>0</v>
      </c>
    </row>
    <row r="58" spans="1:6" x14ac:dyDescent="0.25">
      <c r="A58" s="15">
        <v>3.3300000000000098</v>
      </c>
      <c r="B58" s="16" t="s">
        <v>39</v>
      </c>
      <c r="C58" s="17" t="s">
        <v>93</v>
      </c>
      <c r="D58" s="15">
        <v>4</v>
      </c>
      <c r="E58" s="91"/>
      <c r="F58" s="84">
        <f t="shared" si="2"/>
        <v>0</v>
      </c>
    </row>
    <row r="59" spans="1:6" x14ac:dyDescent="0.25">
      <c r="A59" s="15">
        <v>3.3400000000000101</v>
      </c>
      <c r="B59" s="16" t="s">
        <v>40</v>
      </c>
      <c r="C59" s="17" t="s">
        <v>93</v>
      </c>
      <c r="D59" s="15">
        <v>2</v>
      </c>
      <c r="E59" s="91"/>
      <c r="F59" s="84">
        <f t="shared" si="2"/>
        <v>0</v>
      </c>
    </row>
    <row r="60" spans="1:6" x14ac:dyDescent="0.25">
      <c r="A60" s="15">
        <v>3.3500000000000099</v>
      </c>
      <c r="B60" s="16" t="s">
        <v>51</v>
      </c>
      <c r="C60" s="17" t="s">
        <v>93</v>
      </c>
      <c r="D60" s="15">
        <v>1</v>
      </c>
      <c r="E60" s="91"/>
      <c r="F60" s="84">
        <f t="shared" si="2"/>
        <v>0</v>
      </c>
    </row>
    <row r="61" spans="1:6" x14ac:dyDescent="0.25">
      <c r="A61" s="15">
        <v>3.3600000000000101</v>
      </c>
      <c r="B61" s="16" t="s">
        <v>57</v>
      </c>
      <c r="C61" s="17" t="s">
        <v>93</v>
      </c>
      <c r="D61" s="15">
        <v>1</v>
      </c>
      <c r="E61" s="91"/>
      <c r="F61" s="84">
        <f t="shared" si="2"/>
        <v>0</v>
      </c>
    </row>
    <row r="62" spans="1:6" x14ac:dyDescent="0.25">
      <c r="A62" s="15">
        <v>3.3700000000000099</v>
      </c>
      <c r="B62" s="16" t="s">
        <v>53</v>
      </c>
      <c r="C62" s="17" t="s">
        <v>93</v>
      </c>
      <c r="D62" s="15">
        <v>2</v>
      </c>
      <c r="E62" s="91"/>
      <c r="F62" s="84">
        <f t="shared" si="2"/>
        <v>0</v>
      </c>
    </row>
    <row r="63" spans="1:6" x14ac:dyDescent="0.25">
      <c r="A63" s="15">
        <v>3.3800000000000101</v>
      </c>
      <c r="B63" s="16" t="s">
        <v>54</v>
      </c>
      <c r="C63" s="17" t="s">
        <v>93</v>
      </c>
      <c r="D63" s="15">
        <v>2</v>
      </c>
      <c r="E63" s="91"/>
      <c r="F63" s="84">
        <f t="shared" si="2"/>
        <v>0</v>
      </c>
    </row>
    <row r="64" spans="1:6" x14ac:dyDescent="0.25">
      <c r="A64" s="15">
        <v>3.3900000000000099</v>
      </c>
      <c r="B64" s="16" t="s">
        <v>55</v>
      </c>
      <c r="C64" s="17" t="s">
        <v>93</v>
      </c>
      <c r="D64" s="15">
        <v>2</v>
      </c>
      <c r="E64" s="91"/>
      <c r="F64" s="84">
        <f t="shared" si="2"/>
        <v>0</v>
      </c>
    </row>
    <row r="65" spans="1:9" x14ac:dyDescent="0.25">
      <c r="A65" s="15">
        <v>3.4000000000000101</v>
      </c>
      <c r="B65" s="16" t="s">
        <v>56</v>
      </c>
      <c r="C65" s="17" t="s">
        <v>47</v>
      </c>
      <c r="D65" s="15">
        <v>4</v>
      </c>
      <c r="E65" s="91"/>
      <c r="F65" s="84">
        <f t="shared" si="2"/>
        <v>0</v>
      </c>
    </row>
    <row r="66" spans="1:9" x14ac:dyDescent="0.25">
      <c r="A66" s="15">
        <v>3.4100000000000099</v>
      </c>
      <c r="B66" s="20" t="s">
        <v>34</v>
      </c>
      <c r="C66" s="28" t="s">
        <v>93</v>
      </c>
      <c r="D66" s="21">
        <v>2</v>
      </c>
      <c r="E66" s="92"/>
      <c r="F66" s="84">
        <f t="shared" si="2"/>
        <v>0</v>
      </c>
    </row>
    <row r="67" spans="1:9" x14ac:dyDescent="0.25">
      <c r="A67" s="15">
        <v>3.4200000000000101</v>
      </c>
      <c r="B67" s="22" t="s">
        <v>58</v>
      </c>
      <c r="C67" s="12" t="s">
        <v>47</v>
      </c>
      <c r="D67" s="10">
        <v>1002</v>
      </c>
      <c r="E67" s="82"/>
      <c r="F67" s="84">
        <f t="shared" si="2"/>
        <v>0</v>
      </c>
    </row>
    <row r="68" spans="1:9" x14ac:dyDescent="0.25">
      <c r="A68" s="15">
        <v>3.4300000000000099</v>
      </c>
      <c r="B68" s="23" t="s">
        <v>59</v>
      </c>
      <c r="C68" s="17"/>
      <c r="D68" s="15"/>
      <c r="E68" s="91"/>
      <c r="F68" s="84"/>
    </row>
    <row r="69" spans="1:9" s="29" customFormat="1" ht="30" x14ac:dyDescent="0.25">
      <c r="A69" s="18" t="s">
        <v>60</v>
      </c>
      <c r="B69" s="24" t="s">
        <v>61</v>
      </c>
      <c r="C69" s="17" t="s">
        <v>93</v>
      </c>
      <c r="D69" s="25">
        <v>32</v>
      </c>
      <c r="E69" s="93"/>
      <c r="F69" s="84">
        <f t="shared" ref="F69:F82" si="3">ROUND(E69*D69,0)</f>
        <v>0</v>
      </c>
      <c r="H69" s="45"/>
      <c r="I69" s="45"/>
    </row>
    <row r="70" spans="1:9" s="29" customFormat="1" ht="30" x14ac:dyDescent="0.25">
      <c r="A70" s="18" t="s">
        <v>62</v>
      </c>
      <c r="B70" s="24" t="s">
        <v>63</v>
      </c>
      <c r="C70" s="17" t="s">
        <v>93</v>
      </c>
      <c r="D70" s="25">
        <v>20</v>
      </c>
      <c r="E70" s="93"/>
      <c r="F70" s="84">
        <f t="shared" si="3"/>
        <v>0</v>
      </c>
      <c r="H70" s="45"/>
      <c r="I70" s="45"/>
    </row>
    <row r="71" spans="1:9" s="29" customFormat="1" x14ac:dyDescent="0.25">
      <c r="A71" s="18">
        <v>3.44</v>
      </c>
      <c r="B71" s="24" t="s">
        <v>64</v>
      </c>
      <c r="C71" s="17" t="s">
        <v>93</v>
      </c>
      <c r="D71" s="25">
        <v>4</v>
      </c>
      <c r="E71" s="93"/>
      <c r="F71" s="84">
        <f t="shared" si="3"/>
        <v>0</v>
      </c>
      <c r="H71" s="45"/>
      <c r="I71" s="45"/>
    </row>
    <row r="72" spans="1:9" s="29" customFormat="1" x14ac:dyDescent="0.25">
      <c r="A72" s="18">
        <v>3.45</v>
      </c>
      <c r="B72" s="24" t="s">
        <v>65</v>
      </c>
      <c r="C72" s="17" t="s">
        <v>93</v>
      </c>
      <c r="D72" s="25">
        <v>2</v>
      </c>
      <c r="E72" s="93"/>
      <c r="F72" s="84">
        <f t="shared" si="3"/>
        <v>0</v>
      </c>
      <c r="H72" s="45"/>
      <c r="I72" s="45"/>
    </row>
    <row r="73" spans="1:9" s="29" customFormat="1" x14ac:dyDescent="0.25">
      <c r="A73" s="18">
        <v>3.46</v>
      </c>
      <c r="B73" s="24" t="s">
        <v>66</v>
      </c>
      <c r="C73" s="17" t="s">
        <v>93</v>
      </c>
      <c r="D73" s="25">
        <v>4</v>
      </c>
      <c r="E73" s="93"/>
      <c r="F73" s="84">
        <f t="shared" si="3"/>
        <v>0</v>
      </c>
      <c r="H73" s="45"/>
      <c r="I73" s="45"/>
    </row>
    <row r="74" spans="1:9" s="29" customFormat="1" x14ac:dyDescent="0.25">
      <c r="A74" s="18">
        <v>3.47</v>
      </c>
      <c r="B74" s="16" t="s">
        <v>67</v>
      </c>
      <c r="C74" s="17" t="s">
        <v>93</v>
      </c>
      <c r="D74" s="25">
        <v>2</v>
      </c>
      <c r="E74" s="93"/>
      <c r="F74" s="84">
        <f t="shared" si="3"/>
        <v>0</v>
      </c>
      <c r="H74" s="45"/>
      <c r="I74" s="45"/>
    </row>
    <row r="75" spans="1:9" s="29" customFormat="1" x14ac:dyDescent="0.25">
      <c r="A75" s="18">
        <v>3.48</v>
      </c>
      <c r="B75" s="16" t="s">
        <v>68</v>
      </c>
      <c r="C75" s="17" t="s">
        <v>93</v>
      </c>
      <c r="D75" s="25">
        <v>7</v>
      </c>
      <c r="E75" s="93"/>
      <c r="F75" s="84">
        <f t="shared" si="3"/>
        <v>0</v>
      </c>
      <c r="H75" s="45"/>
      <c r="I75" s="45"/>
    </row>
    <row r="76" spans="1:9" s="29" customFormat="1" x14ac:dyDescent="0.25">
      <c r="A76" s="18">
        <v>3.49</v>
      </c>
      <c r="B76" s="16" t="s">
        <v>69</v>
      </c>
      <c r="C76" s="17" t="s">
        <v>93</v>
      </c>
      <c r="D76" s="25">
        <v>1</v>
      </c>
      <c r="E76" s="93"/>
      <c r="F76" s="84">
        <f t="shared" si="3"/>
        <v>0</v>
      </c>
      <c r="H76" s="45"/>
      <c r="I76" s="45"/>
    </row>
    <row r="77" spans="1:9" x14ac:dyDescent="0.25">
      <c r="A77" s="18">
        <v>3.5</v>
      </c>
      <c r="B77" s="16" t="s">
        <v>70</v>
      </c>
      <c r="C77" s="17" t="s">
        <v>93</v>
      </c>
      <c r="D77" s="15">
        <v>4</v>
      </c>
      <c r="E77" s="91"/>
      <c r="F77" s="84">
        <f t="shared" si="3"/>
        <v>0</v>
      </c>
    </row>
    <row r="78" spans="1:9" x14ac:dyDescent="0.25">
      <c r="A78" s="18">
        <v>3.51</v>
      </c>
      <c r="B78" s="16" t="s">
        <v>71</v>
      </c>
      <c r="C78" s="17" t="s">
        <v>93</v>
      </c>
      <c r="D78" s="15">
        <v>1</v>
      </c>
      <c r="E78" s="91"/>
      <c r="F78" s="84">
        <f t="shared" si="3"/>
        <v>0</v>
      </c>
    </row>
    <row r="79" spans="1:9" x14ac:dyDescent="0.25">
      <c r="A79" s="18">
        <v>3.52</v>
      </c>
      <c r="B79" s="16" t="s">
        <v>72</v>
      </c>
      <c r="C79" s="17" t="s">
        <v>93</v>
      </c>
      <c r="D79" s="15">
        <v>1</v>
      </c>
      <c r="E79" s="91"/>
      <c r="F79" s="84">
        <f t="shared" si="3"/>
        <v>0</v>
      </c>
    </row>
    <row r="80" spans="1:9" x14ac:dyDescent="0.25">
      <c r="A80" s="18">
        <v>3.53</v>
      </c>
      <c r="B80" s="16" t="s">
        <v>73</v>
      </c>
      <c r="C80" s="17" t="s">
        <v>93</v>
      </c>
      <c r="D80" s="15">
        <v>2</v>
      </c>
      <c r="E80" s="91"/>
      <c r="F80" s="84">
        <f t="shared" si="3"/>
        <v>0</v>
      </c>
    </row>
    <row r="81" spans="1:9" x14ac:dyDescent="0.25">
      <c r="A81" s="18">
        <v>3.54</v>
      </c>
      <c r="B81" s="16" t="s">
        <v>74</v>
      </c>
      <c r="C81" s="17" t="s">
        <v>93</v>
      </c>
      <c r="D81" s="15">
        <v>2</v>
      </c>
      <c r="E81" s="91"/>
      <c r="F81" s="84">
        <f t="shared" si="3"/>
        <v>0</v>
      </c>
    </row>
    <row r="82" spans="1:9" ht="15.75" thickBot="1" x14ac:dyDescent="0.3">
      <c r="A82" s="18">
        <v>3.55</v>
      </c>
      <c r="B82" s="16" t="s">
        <v>75</v>
      </c>
      <c r="C82" s="17" t="s">
        <v>47</v>
      </c>
      <c r="D82" s="15">
        <v>5</v>
      </c>
      <c r="E82" s="91"/>
      <c r="F82" s="85">
        <f t="shared" si="3"/>
        <v>0</v>
      </c>
    </row>
    <row r="83" spans="1:9" ht="15.75" thickBot="1" x14ac:dyDescent="0.3">
      <c r="A83" s="117" t="s">
        <v>76</v>
      </c>
      <c r="B83" s="118"/>
      <c r="C83" s="118"/>
      <c r="D83" s="118"/>
      <c r="E83" s="124"/>
      <c r="F83" s="94">
        <f>+SUM(F26:F82)</f>
        <v>0</v>
      </c>
    </row>
    <row r="84" spans="1:9" ht="15.75" thickBot="1" x14ac:dyDescent="0.3">
      <c r="E84" s="44"/>
      <c r="F84" s="78"/>
    </row>
    <row r="85" spans="1:9" ht="15.75" thickBot="1" x14ac:dyDescent="0.3">
      <c r="A85" s="58">
        <v>4</v>
      </c>
      <c r="B85" s="117" t="s">
        <v>77</v>
      </c>
      <c r="C85" s="118"/>
      <c r="D85" s="118"/>
      <c r="E85" s="118"/>
      <c r="F85" s="119"/>
    </row>
    <row r="86" spans="1:9" x14ac:dyDescent="0.25">
      <c r="A86" s="64" t="s">
        <v>1</v>
      </c>
      <c r="B86" s="59" t="s">
        <v>2</v>
      </c>
      <c r="C86" s="64" t="s">
        <v>93</v>
      </c>
      <c r="D86" s="63" t="s">
        <v>3</v>
      </c>
      <c r="E86" s="71" t="s">
        <v>4</v>
      </c>
      <c r="F86" s="77" t="s">
        <v>5</v>
      </c>
    </row>
    <row r="87" spans="1:9" s="37" customFormat="1" x14ac:dyDescent="0.25">
      <c r="A87" s="12">
        <v>4.01</v>
      </c>
      <c r="B87" s="60" t="s">
        <v>78</v>
      </c>
      <c r="C87" s="12" t="s">
        <v>9</v>
      </c>
      <c r="D87" s="10">
        <v>210</v>
      </c>
      <c r="E87" s="89"/>
      <c r="F87" s="95">
        <f t="shared" ref="F87:F95" si="4">ROUND(E87*D87,0)</f>
        <v>0</v>
      </c>
      <c r="H87" s="46"/>
      <c r="I87" s="46"/>
    </row>
    <row r="88" spans="1:9" s="37" customFormat="1" x14ac:dyDescent="0.25">
      <c r="A88" s="12">
        <v>4.0199999999999996</v>
      </c>
      <c r="B88" s="60" t="s">
        <v>79</v>
      </c>
      <c r="C88" s="12" t="s">
        <v>9</v>
      </c>
      <c r="D88" s="10">
        <v>90</v>
      </c>
      <c r="E88" s="89"/>
      <c r="F88" s="95">
        <f t="shared" si="4"/>
        <v>0</v>
      </c>
      <c r="H88" s="46"/>
      <c r="I88" s="46"/>
    </row>
    <row r="89" spans="1:9" ht="30" x14ac:dyDescent="0.25">
      <c r="A89" s="12">
        <v>4.03</v>
      </c>
      <c r="B89" s="61" t="s">
        <v>80</v>
      </c>
      <c r="C89" s="12" t="s">
        <v>15</v>
      </c>
      <c r="D89" s="10">
        <v>37</v>
      </c>
      <c r="E89" s="89"/>
      <c r="F89" s="95">
        <f t="shared" si="4"/>
        <v>0</v>
      </c>
    </row>
    <row r="90" spans="1:9" ht="30" x14ac:dyDescent="0.25">
      <c r="A90" s="12">
        <v>4.04</v>
      </c>
      <c r="B90" s="61" t="s">
        <v>81</v>
      </c>
      <c r="C90" s="12" t="s">
        <v>15</v>
      </c>
      <c r="D90" s="10">
        <v>7</v>
      </c>
      <c r="E90" s="89"/>
      <c r="F90" s="95">
        <f t="shared" si="4"/>
        <v>0</v>
      </c>
    </row>
    <row r="91" spans="1:9" x14ac:dyDescent="0.25">
      <c r="A91" s="12">
        <v>4.05</v>
      </c>
      <c r="B91" s="62" t="s">
        <v>82</v>
      </c>
      <c r="C91" s="12" t="s">
        <v>15</v>
      </c>
      <c r="D91" s="10">
        <v>1</v>
      </c>
      <c r="E91" s="89"/>
      <c r="F91" s="95">
        <f t="shared" si="4"/>
        <v>0</v>
      </c>
    </row>
    <row r="92" spans="1:9" x14ac:dyDescent="0.25">
      <c r="A92" s="12">
        <v>4.0599999999999996</v>
      </c>
      <c r="B92" s="61" t="s">
        <v>83</v>
      </c>
      <c r="C92" s="12" t="s">
        <v>9</v>
      </c>
      <c r="D92" s="10">
        <v>9</v>
      </c>
      <c r="E92" s="89"/>
      <c r="F92" s="95">
        <f t="shared" si="4"/>
        <v>0</v>
      </c>
    </row>
    <row r="93" spans="1:9" ht="23.25" customHeight="1" x14ac:dyDescent="0.25">
      <c r="A93" s="12">
        <v>4.07</v>
      </c>
      <c r="B93" s="11" t="s">
        <v>84</v>
      </c>
      <c r="C93" s="12" t="s">
        <v>47</v>
      </c>
      <c r="D93" s="10">
        <v>27.22</v>
      </c>
      <c r="E93" s="89"/>
      <c r="F93" s="95">
        <f t="shared" si="4"/>
        <v>0</v>
      </c>
    </row>
    <row r="94" spans="1:9" ht="45" x14ac:dyDescent="0.25">
      <c r="A94" s="12">
        <v>4.08</v>
      </c>
      <c r="B94" s="61" t="s">
        <v>85</v>
      </c>
      <c r="C94" s="12" t="s">
        <v>15</v>
      </c>
      <c r="D94" s="10">
        <v>12</v>
      </c>
      <c r="E94" s="89"/>
      <c r="F94" s="95">
        <f t="shared" si="4"/>
        <v>0</v>
      </c>
    </row>
    <row r="95" spans="1:9" ht="45.75" thickBot="1" x14ac:dyDescent="0.3">
      <c r="A95" s="67">
        <v>4.09</v>
      </c>
      <c r="B95" s="68" t="s">
        <v>86</v>
      </c>
      <c r="C95" s="67" t="s">
        <v>47</v>
      </c>
      <c r="D95" s="14">
        <v>5</v>
      </c>
      <c r="E95" s="90"/>
      <c r="F95" s="96">
        <f t="shared" si="4"/>
        <v>0</v>
      </c>
    </row>
    <row r="96" spans="1:9" s="37" customFormat="1" ht="15.75" thickBot="1" x14ac:dyDescent="0.3">
      <c r="A96" s="69"/>
      <c r="B96" s="57" t="s">
        <v>87</v>
      </c>
      <c r="C96" s="69"/>
      <c r="D96" s="57"/>
      <c r="E96" s="72"/>
      <c r="F96" s="97">
        <f>+SUM(F87:F95)</f>
        <v>0</v>
      </c>
      <c r="H96" s="46"/>
      <c r="I96" s="46"/>
    </row>
    <row r="97" spans="1:9" s="37" customFormat="1" ht="15.75" thickBot="1" x14ac:dyDescent="0.3">
      <c r="A97" s="65"/>
      <c r="B97" s="66"/>
      <c r="C97" s="66"/>
      <c r="D97" s="66"/>
      <c r="E97" s="73"/>
      <c r="F97" s="79"/>
      <c r="H97" s="46"/>
      <c r="I97" s="46"/>
    </row>
    <row r="98" spans="1:9" ht="15.75" thickBot="1" x14ac:dyDescent="0.3">
      <c r="A98" s="58">
        <v>5</v>
      </c>
      <c r="B98" s="117" t="s">
        <v>88</v>
      </c>
      <c r="C98" s="118"/>
      <c r="D98" s="118"/>
      <c r="E98" s="118"/>
      <c r="F98" s="119"/>
    </row>
    <row r="99" spans="1:9" ht="15.75" thickBot="1" x14ac:dyDescent="0.3">
      <c r="A99" s="3" t="s">
        <v>1</v>
      </c>
      <c r="B99" s="3" t="s">
        <v>2</v>
      </c>
      <c r="C99" s="5" t="s">
        <v>93</v>
      </c>
      <c r="D99" s="6" t="s">
        <v>3</v>
      </c>
      <c r="E99" s="70" t="s">
        <v>4</v>
      </c>
      <c r="F99" s="76" t="s">
        <v>5</v>
      </c>
    </row>
    <row r="100" spans="1:9" x14ac:dyDescent="0.25">
      <c r="A100" s="21">
        <v>5.01</v>
      </c>
      <c r="B100" s="16" t="s">
        <v>24</v>
      </c>
      <c r="C100" s="17" t="s">
        <v>47</v>
      </c>
      <c r="D100" s="15">
        <v>488</v>
      </c>
      <c r="E100" s="82"/>
      <c r="F100" s="83">
        <f t="shared" ref="F100:F113" si="5">ROUND(E100*D100,0)</f>
        <v>0</v>
      </c>
    </row>
    <row r="101" spans="1:9" x14ac:dyDescent="0.25">
      <c r="A101" s="21">
        <v>5.0199999999999996</v>
      </c>
      <c r="B101" s="16" t="s">
        <v>25</v>
      </c>
      <c r="C101" s="17" t="s">
        <v>47</v>
      </c>
      <c r="D101" s="15">
        <v>406</v>
      </c>
      <c r="E101" s="82"/>
      <c r="F101" s="84">
        <f t="shared" si="5"/>
        <v>0</v>
      </c>
    </row>
    <row r="102" spans="1:9" x14ac:dyDescent="0.25">
      <c r="A102" s="21">
        <v>5.03</v>
      </c>
      <c r="B102" s="16" t="s">
        <v>89</v>
      </c>
      <c r="C102" s="17" t="s">
        <v>47</v>
      </c>
      <c r="D102" s="15">
        <v>81</v>
      </c>
      <c r="E102" s="82"/>
      <c r="F102" s="84">
        <f t="shared" si="5"/>
        <v>0</v>
      </c>
    </row>
    <row r="103" spans="1:9" x14ac:dyDescent="0.25">
      <c r="A103" s="21">
        <v>5.04</v>
      </c>
      <c r="B103" s="16" t="s">
        <v>27</v>
      </c>
      <c r="C103" s="17" t="s">
        <v>93</v>
      </c>
      <c r="D103" s="15">
        <v>4</v>
      </c>
      <c r="E103" s="82"/>
      <c r="F103" s="84">
        <f t="shared" si="5"/>
        <v>0</v>
      </c>
    </row>
    <row r="104" spans="1:9" x14ac:dyDescent="0.25">
      <c r="A104" s="21">
        <v>5.05</v>
      </c>
      <c r="B104" s="16" t="s">
        <v>28</v>
      </c>
      <c r="C104" s="17" t="s">
        <v>93</v>
      </c>
      <c r="D104" s="15">
        <v>5</v>
      </c>
      <c r="E104" s="82"/>
      <c r="F104" s="84">
        <f t="shared" si="5"/>
        <v>0</v>
      </c>
    </row>
    <row r="105" spans="1:9" ht="15" customHeight="1" x14ac:dyDescent="0.25">
      <c r="A105" s="21">
        <v>5.0599999999999996</v>
      </c>
      <c r="B105" s="27" t="s">
        <v>90</v>
      </c>
      <c r="C105" s="17" t="s">
        <v>93</v>
      </c>
      <c r="D105" s="15">
        <v>3</v>
      </c>
      <c r="E105" s="82"/>
      <c r="F105" s="84">
        <f t="shared" si="5"/>
        <v>0</v>
      </c>
    </row>
    <row r="106" spans="1:9" ht="15" customHeight="1" x14ac:dyDescent="0.25">
      <c r="A106" s="21">
        <v>5.07</v>
      </c>
      <c r="B106" s="27" t="s">
        <v>91</v>
      </c>
      <c r="C106" s="17" t="s">
        <v>93</v>
      </c>
      <c r="D106" s="15">
        <v>5</v>
      </c>
      <c r="E106" s="82"/>
      <c r="F106" s="84">
        <f t="shared" si="5"/>
        <v>0</v>
      </c>
    </row>
    <row r="107" spans="1:9" x14ac:dyDescent="0.25">
      <c r="A107" s="21">
        <v>5.08</v>
      </c>
      <c r="B107" s="16" t="s">
        <v>31</v>
      </c>
      <c r="C107" s="17" t="s">
        <v>93</v>
      </c>
      <c r="D107" s="15">
        <v>3</v>
      </c>
      <c r="E107" s="82"/>
      <c r="F107" s="84">
        <f t="shared" si="5"/>
        <v>0</v>
      </c>
    </row>
    <row r="108" spans="1:9" x14ac:dyDescent="0.25">
      <c r="A108" s="21">
        <v>5.09</v>
      </c>
      <c r="B108" s="16" t="s">
        <v>32</v>
      </c>
      <c r="C108" s="17" t="s">
        <v>93</v>
      </c>
      <c r="D108" s="15">
        <v>1</v>
      </c>
      <c r="E108" s="82"/>
      <c r="F108" s="84">
        <f t="shared" si="5"/>
        <v>0</v>
      </c>
    </row>
    <row r="109" spans="1:9" ht="30" x14ac:dyDescent="0.25">
      <c r="A109" s="21">
        <v>5.0999999999999996</v>
      </c>
      <c r="B109" s="27" t="s">
        <v>96</v>
      </c>
      <c r="C109" s="17" t="s">
        <v>93</v>
      </c>
      <c r="D109" s="15">
        <v>24</v>
      </c>
      <c r="E109" s="82"/>
      <c r="F109" s="84">
        <f t="shared" si="5"/>
        <v>0</v>
      </c>
    </row>
    <row r="110" spans="1:9" x14ac:dyDescent="0.25">
      <c r="A110" s="21">
        <v>5.1100000000000101</v>
      </c>
      <c r="B110" s="16" t="s">
        <v>34</v>
      </c>
      <c r="C110" s="17" t="s">
        <v>93</v>
      </c>
      <c r="D110" s="15">
        <v>21</v>
      </c>
      <c r="E110" s="82"/>
      <c r="F110" s="84">
        <f t="shared" si="5"/>
        <v>0</v>
      </c>
    </row>
    <row r="111" spans="1:9" x14ac:dyDescent="0.25">
      <c r="A111" s="21">
        <v>5.1200000000000099</v>
      </c>
      <c r="B111" s="16" t="s">
        <v>35</v>
      </c>
      <c r="C111" s="17" t="s">
        <v>93</v>
      </c>
      <c r="D111" s="15">
        <v>7</v>
      </c>
      <c r="E111" s="82"/>
      <c r="F111" s="84">
        <f t="shared" si="5"/>
        <v>0</v>
      </c>
    </row>
    <row r="112" spans="1:9" x14ac:dyDescent="0.25">
      <c r="A112" s="21">
        <v>5.1300000000000097</v>
      </c>
      <c r="B112" s="16" t="s">
        <v>36</v>
      </c>
      <c r="C112" s="17" t="s">
        <v>93</v>
      </c>
      <c r="D112" s="15">
        <v>1</v>
      </c>
      <c r="E112" s="82"/>
      <c r="F112" s="84">
        <f t="shared" si="5"/>
        <v>0</v>
      </c>
    </row>
    <row r="113" spans="1:9" x14ac:dyDescent="0.25">
      <c r="A113" s="21">
        <v>5.1400000000000103</v>
      </c>
      <c r="B113" s="16" t="s">
        <v>37</v>
      </c>
      <c r="C113" s="17" t="s">
        <v>93</v>
      </c>
      <c r="D113" s="15">
        <v>1</v>
      </c>
      <c r="E113" s="82"/>
      <c r="F113" s="84">
        <f t="shared" si="5"/>
        <v>0</v>
      </c>
    </row>
    <row r="114" spans="1:9" x14ac:dyDescent="0.25">
      <c r="A114" s="21">
        <v>5.1500000000000101</v>
      </c>
      <c r="B114" s="16" t="s">
        <v>38</v>
      </c>
      <c r="C114" s="17" t="s">
        <v>93</v>
      </c>
      <c r="D114" s="15">
        <v>1</v>
      </c>
      <c r="E114" s="82"/>
      <c r="F114" s="84">
        <f t="shared" ref="F114:F152" si="6">ROUND(E114*D114,0)</f>
        <v>0</v>
      </c>
    </row>
    <row r="115" spans="1:9" ht="45" x14ac:dyDescent="0.25">
      <c r="A115" s="21">
        <v>5.1600000000000099</v>
      </c>
      <c r="B115" s="27" t="s">
        <v>97</v>
      </c>
      <c r="C115" s="17" t="s">
        <v>93</v>
      </c>
      <c r="D115" s="15">
        <v>8</v>
      </c>
      <c r="E115" s="82"/>
      <c r="F115" s="84">
        <f t="shared" si="6"/>
        <v>0</v>
      </c>
    </row>
    <row r="116" spans="1:9" x14ac:dyDescent="0.25">
      <c r="A116" s="21">
        <v>5.1700000000000097</v>
      </c>
      <c r="B116" s="16" t="s">
        <v>40</v>
      </c>
      <c r="C116" s="17" t="s">
        <v>93</v>
      </c>
      <c r="D116" s="15">
        <v>10</v>
      </c>
      <c r="E116" s="82"/>
      <c r="F116" s="84">
        <f t="shared" si="6"/>
        <v>0</v>
      </c>
    </row>
    <row r="117" spans="1:9" ht="30" x14ac:dyDescent="0.25">
      <c r="A117" s="21">
        <v>5.1800000000000104</v>
      </c>
      <c r="B117" s="27" t="s">
        <v>98</v>
      </c>
      <c r="C117" s="17" t="s">
        <v>93</v>
      </c>
      <c r="D117" s="15">
        <v>2</v>
      </c>
      <c r="E117" s="82"/>
      <c r="F117" s="84">
        <f t="shared" si="6"/>
        <v>0</v>
      </c>
    </row>
    <row r="118" spans="1:9" s="40" customFormat="1" ht="39" customHeight="1" x14ac:dyDescent="0.25">
      <c r="A118" s="26">
        <v>5.1900000000000102</v>
      </c>
      <c r="B118" s="27" t="s">
        <v>99</v>
      </c>
      <c r="C118" s="38" t="s">
        <v>93</v>
      </c>
      <c r="D118" s="39">
        <v>2</v>
      </c>
      <c r="E118" s="98"/>
      <c r="F118" s="99">
        <f t="shared" si="6"/>
        <v>0</v>
      </c>
      <c r="H118" s="48"/>
      <c r="I118" s="48"/>
    </row>
    <row r="119" spans="1:9" ht="30" x14ac:dyDescent="0.25">
      <c r="A119" s="21">
        <v>5.2000000000000099</v>
      </c>
      <c r="B119" s="27" t="s">
        <v>100</v>
      </c>
      <c r="C119" s="17" t="s">
        <v>93</v>
      </c>
      <c r="D119" s="15">
        <v>4</v>
      </c>
      <c r="E119" s="82"/>
      <c r="F119" s="84">
        <f t="shared" si="6"/>
        <v>0</v>
      </c>
    </row>
    <row r="120" spans="1:9" ht="30" x14ac:dyDescent="0.25">
      <c r="A120" s="21">
        <v>5.2100000000000097</v>
      </c>
      <c r="B120" s="27" t="s">
        <v>101</v>
      </c>
      <c r="C120" s="17" t="s">
        <v>93</v>
      </c>
      <c r="D120" s="15">
        <v>4</v>
      </c>
      <c r="E120" s="82"/>
      <c r="F120" s="84">
        <f t="shared" si="6"/>
        <v>0</v>
      </c>
    </row>
    <row r="121" spans="1:9" ht="30" x14ac:dyDescent="0.25">
      <c r="A121" s="21">
        <v>5.2200000000000104</v>
      </c>
      <c r="B121" s="27" t="s">
        <v>102</v>
      </c>
      <c r="C121" s="17" t="s">
        <v>93</v>
      </c>
      <c r="D121" s="15">
        <v>4</v>
      </c>
      <c r="E121" s="82"/>
      <c r="F121" s="84">
        <f t="shared" si="6"/>
        <v>0</v>
      </c>
    </row>
    <row r="122" spans="1:9" x14ac:dyDescent="0.25">
      <c r="A122" s="21">
        <v>5.2300000000000102</v>
      </c>
      <c r="B122" s="16" t="s">
        <v>46</v>
      </c>
      <c r="C122" s="17" t="s">
        <v>47</v>
      </c>
      <c r="D122" s="15">
        <v>11</v>
      </c>
      <c r="E122" s="82"/>
      <c r="F122" s="84">
        <f t="shared" si="6"/>
        <v>0</v>
      </c>
    </row>
    <row r="123" spans="1:9" s="40" customFormat="1" ht="30" x14ac:dyDescent="0.25">
      <c r="A123" s="26">
        <v>5.24000000000001</v>
      </c>
      <c r="B123" s="27" t="s">
        <v>103</v>
      </c>
      <c r="C123" s="38" t="s">
        <v>93</v>
      </c>
      <c r="D123" s="39">
        <v>4</v>
      </c>
      <c r="E123" s="82"/>
      <c r="F123" s="99">
        <f t="shared" si="6"/>
        <v>0</v>
      </c>
      <c r="H123" s="48"/>
      <c r="I123" s="48"/>
    </row>
    <row r="124" spans="1:9" ht="30" x14ac:dyDescent="0.25">
      <c r="A124" s="21">
        <v>5.2500000000000204</v>
      </c>
      <c r="B124" s="27" t="s">
        <v>49</v>
      </c>
      <c r="C124" s="17" t="s">
        <v>93</v>
      </c>
      <c r="D124" s="15">
        <v>6</v>
      </c>
      <c r="E124" s="82"/>
      <c r="F124" s="84">
        <f t="shared" si="6"/>
        <v>0</v>
      </c>
    </row>
    <row r="125" spans="1:9" ht="45" x14ac:dyDescent="0.25">
      <c r="A125" s="21">
        <v>5.2600000000000202</v>
      </c>
      <c r="B125" s="27" t="s">
        <v>104</v>
      </c>
      <c r="C125" s="17" t="s">
        <v>93</v>
      </c>
      <c r="D125" s="15">
        <v>4</v>
      </c>
      <c r="E125" s="82"/>
      <c r="F125" s="84">
        <f t="shared" si="6"/>
        <v>0</v>
      </c>
    </row>
    <row r="126" spans="1:9" ht="40.5" customHeight="1" x14ac:dyDescent="0.25">
      <c r="A126" s="21">
        <v>5.27000000000002</v>
      </c>
      <c r="B126" s="27" t="s">
        <v>105</v>
      </c>
      <c r="C126" s="17" t="s">
        <v>93</v>
      </c>
      <c r="D126" s="15">
        <v>1</v>
      </c>
      <c r="E126" s="82"/>
      <c r="F126" s="84">
        <f t="shared" si="6"/>
        <v>0</v>
      </c>
    </row>
    <row r="127" spans="1:9" x14ac:dyDescent="0.25">
      <c r="A127" s="21">
        <v>5.2800000000000198</v>
      </c>
      <c r="B127" s="16" t="s">
        <v>52</v>
      </c>
      <c r="C127" s="17" t="s">
        <v>93</v>
      </c>
      <c r="D127" s="15">
        <v>1</v>
      </c>
      <c r="E127" s="82"/>
      <c r="F127" s="84">
        <f t="shared" si="6"/>
        <v>0</v>
      </c>
    </row>
    <row r="128" spans="1:9" ht="30" x14ac:dyDescent="0.25">
      <c r="A128" s="21">
        <v>5.2900000000000196</v>
      </c>
      <c r="B128" s="27" t="s">
        <v>106</v>
      </c>
      <c r="C128" s="17" t="s">
        <v>93</v>
      </c>
      <c r="D128" s="15">
        <v>2</v>
      </c>
      <c r="E128" s="82"/>
      <c r="F128" s="84">
        <f t="shared" si="6"/>
        <v>0</v>
      </c>
    </row>
    <row r="129" spans="1:9" ht="30" x14ac:dyDescent="0.25">
      <c r="A129" s="21">
        <v>5.3000000000000203</v>
      </c>
      <c r="B129" s="27" t="s">
        <v>107</v>
      </c>
      <c r="C129" s="17" t="s">
        <v>93</v>
      </c>
      <c r="D129" s="15">
        <v>2</v>
      </c>
      <c r="E129" s="82"/>
      <c r="F129" s="84">
        <f t="shared" si="6"/>
        <v>0</v>
      </c>
    </row>
    <row r="130" spans="1:9" ht="30" x14ac:dyDescent="0.25">
      <c r="A130" s="21">
        <v>5.31000000000002</v>
      </c>
      <c r="B130" s="27" t="s">
        <v>108</v>
      </c>
      <c r="C130" s="17" t="s">
        <v>93</v>
      </c>
      <c r="D130" s="15">
        <v>2</v>
      </c>
      <c r="E130" s="82"/>
      <c r="F130" s="84">
        <f t="shared" si="6"/>
        <v>0</v>
      </c>
    </row>
    <row r="131" spans="1:9" x14ac:dyDescent="0.25">
      <c r="A131" s="21">
        <v>5.3200000000000198</v>
      </c>
      <c r="B131" s="16" t="s">
        <v>56</v>
      </c>
      <c r="C131" s="17" t="s">
        <v>47</v>
      </c>
      <c r="D131" s="15">
        <v>12</v>
      </c>
      <c r="E131" s="82"/>
      <c r="F131" s="84">
        <f t="shared" si="6"/>
        <v>0</v>
      </c>
    </row>
    <row r="132" spans="1:9" x14ac:dyDescent="0.25">
      <c r="A132" s="21">
        <v>5.3300000000000196</v>
      </c>
      <c r="B132" s="16" t="s">
        <v>50</v>
      </c>
      <c r="C132" s="17" t="s">
        <v>93</v>
      </c>
      <c r="D132" s="15">
        <v>4</v>
      </c>
      <c r="E132" s="82"/>
      <c r="F132" s="84">
        <f t="shared" si="6"/>
        <v>0</v>
      </c>
    </row>
    <row r="133" spans="1:9" x14ac:dyDescent="0.25">
      <c r="A133" s="21">
        <v>5.3400000000000203</v>
      </c>
      <c r="B133" s="16" t="s">
        <v>40</v>
      </c>
      <c r="C133" s="17" t="s">
        <v>93</v>
      </c>
      <c r="D133" s="15">
        <v>2</v>
      </c>
      <c r="E133" s="82"/>
      <c r="F133" s="84">
        <f t="shared" si="6"/>
        <v>0</v>
      </c>
    </row>
    <row r="134" spans="1:9" ht="30" x14ac:dyDescent="0.25">
      <c r="A134" s="21">
        <v>5.3500000000000201</v>
      </c>
      <c r="B134" s="27" t="s">
        <v>109</v>
      </c>
      <c r="C134" s="17" t="s">
        <v>93</v>
      </c>
      <c r="D134" s="15">
        <v>1</v>
      </c>
      <c r="E134" s="82"/>
      <c r="F134" s="84">
        <f t="shared" si="6"/>
        <v>0</v>
      </c>
    </row>
    <row r="135" spans="1:9" x14ac:dyDescent="0.25">
      <c r="A135" s="21">
        <v>5.3600000000000199</v>
      </c>
      <c r="B135" s="16" t="s">
        <v>57</v>
      </c>
      <c r="C135" s="17" t="s">
        <v>93</v>
      </c>
      <c r="D135" s="15">
        <v>1</v>
      </c>
      <c r="E135" s="82"/>
      <c r="F135" s="84">
        <f t="shared" si="6"/>
        <v>0</v>
      </c>
    </row>
    <row r="136" spans="1:9" s="40" customFormat="1" ht="30" x14ac:dyDescent="0.25">
      <c r="A136" s="26">
        <v>5.3700000000000196</v>
      </c>
      <c r="B136" s="27" t="s">
        <v>110</v>
      </c>
      <c r="C136" s="38" t="s">
        <v>93</v>
      </c>
      <c r="D136" s="39">
        <v>2</v>
      </c>
      <c r="E136" s="98"/>
      <c r="F136" s="99">
        <f t="shared" si="6"/>
        <v>0</v>
      </c>
      <c r="H136" s="48"/>
      <c r="I136" s="48"/>
    </row>
    <row r="137" spans="1:9" ht="30" x14ac:dyDescent="0.25">
      <c r="A137" s="21">
        <v>5.3800000000000203</v>
      </c>
      <c r="B137" s="27" t="s">
        <v>111</v>
      </c>
      <c r="C137" s="17" t="s">
        <v>93</v>
      </c>
      <c r="D137" s="15">
        <v>2</v>
      </c>
      <c r="E137" s="82"/>
      <c r="F137" s="84">
        <f t="shared" si="6"/>
        <v>0</v>
      </c>
    </row>
    <row r="138" spans="1:9" ht="30" x14ac:dyDescent="0.25">
      <c r="A138" s="21">
        <v>5.3900000000000201</v>
      </c>
      <c r="B138" s="27" t="s">
        <v>108</v>
      </c>
      <c r="C138" s="17" t="s">
        <v>93</v>
      </c>
      <c r="D138" s="15">
        <v>2</v>
      </c>
      <c r="E138" s="82"/>
      <c r="F138" s="84">
        <f t="shared" si="6"/>
        <v>0</v>
      </c>
    </row>
    <row r="139" spans="1:9" x14ac:dyDescent="0.25">
      <c r="A139" s="21">
        <v>5.4000000000000199</v>
      </c>
      <c r="B139" s="16" t="s">
        <v>56</v>
      </c>
      <c r="C139" s="17" t="s">
        <v>47</v>
      </c>
      <c r="D139" s="15">
        <v>5</v>
      </c>
      <c r="E139" s="82"/>
      <c r="F139" s="84">
        <f t="shared" si="6"/>
        <v>0</v>
      </c>
    </row>
    <row r="140" spans="1:9" ht="30" x14ac:dyDescent="0.25">
      <c r="A140" s="21">
        <v>5.4100000000000197</v>
      </c>
      <c r="B140" s="27" t="s">
        <v>112</v>
      </c>
      <c r="C140" s="17" t="s">
        <v>93</v>
      </c>
      <c r="D140" s="15">
        <v>2</v>
      </c>
      <c r="E140" s="82"/>
      <c r="F140" s="84">
        <f t="shared" si="6"/>
        <v>0</v>
      </c>
    </row>
    <row r="141" spans="1:9" x14ac:dyDescent="0.25">
      <c r="A141" s="21">
        <v>5.4200000000000204</v>
      </c>
      <c r="B141" s="16" t="s">
        <v>92</v>
      </c>
      <c r="C141" s="17" t="s">
        <v>93</v>
      </c>
      <c r="D141" s="15">
        <v>2</v>
      </c>
      <c r="E141" s="82"/>
      <c r="F141" s="84">
        <f t="shared" si="6"/>
        <v>0</v>
      </c>
    </row>
    <row r="142" spans="1:9" x14ac:dyDescent="0.25">
      <c r="A142" s="21">
        <v>5.4300000000000201</v>
      </c>
      <c r="B142" s="16" t="s">
        <v>65</v>
      </c>
      <c r="C142" s="17" t="s">
        <v>93</v>
      </c>
      <c r="D142" s="15">
        <v>6</v>
      </c>
      <c r="E142" s="82"/>
      <c r="F142" s="84">
        <f t="shared" si="6"/>
        <v>0</v>
      </c>
    </row>
    <row r="143" spans="1:9" x14ac:dyDescent="0.25">
      <c r="A143" s="21">
        <v>5.4400000000000199</v>
      </c>
      <c r="B143" s="16" t="s">
        <v>66</v>
      </c>
      <c r="C143" s="17" t="s">
        <v>93</v>
      </c>
      <c r="D143" s="15">
        <v>2</v>
      </c>
      <c r="E143" s="82"/>
      <c r="F143" s="84">
        <f t="shared" si="6"/>
        <v>0</v>
      </c>
    </row>
    <row r="144" spans="1:9" x14ac:dyDescent="0.25">
      <c r="A144" s="21">
        <v>5.4500000000000197</v>
      </c>
      <c r="B144" s="16" t="s">
        <v>67</v>
      </c>
      <c r="C144" s="17" t="s">
        <v>93</v>
      </c>
      <c r="D144" s="15">
        <v>2</v>
      </c>
      <c r="E144" s="82"/>
      <c r="F144" s="84">
        <f t="shared" si="6"/>
        <v>0</v>
      </c>
    </row>
    <row r="145" spans="1:10" x14ac:dyDescent="0.25">
      <c r="A145" s="21">
        <v>5.4600000000000204</v>
      </c>
      <c r="B145" s="16" t="s">
        <v>68</v>
      </c>
      <c r="C145" s="17" t="s">
        <v>93</v>
      </c>
      <c r="D145" s="15">
        <v>7</v>
      </c>
      <c r="E145" s="82"/>
      <c r="F145" s="84">
        <f t="shared" si="6"/>
        <v>0</v>
      </c>
    </row>
    <row r="146" spans="1:10" x14ac:dyDescent="0.25">
      <c r="A146" s="21">
        <v>5.4700000000000202</v>
      </c>
      <c r="B146" s="16" t="s">
        <v>69</v>
      </c>
      <c r="C146" s="17" t="s">
        <v>93</v>
      </c>
      <c r="D146" s="15">
        <v>1</v>
      </c>
      <c r="E146" s="82"/>
      <c r="F146" s="84">
        <f t="shared" si="6"/>
        <v>0</v>
      </c>
    </row>
    <row r="147" spans="1:10" ht="45" x14ac:dyDescent="0.25">
      <c r="A147" s="21">
        <v>5.48000000000002</v>
      </c>
      <c r="B147" s="27" t="s">
        <v>113</v>
      </c>
      <c r="C147" s="17" t="s">
        <v>93</v>
      </c>
      <c r="D147" s="15">
        <v>4</v>
      </c>
      <c r="E147" s="91"/>
      <c r="F147" s="84">
        <f t="shared" si="6"/>
        <v>0</v>
      </c>
    </row>
    <row r="148" spans="1:10" ht="30" x14ac:dyDescent="0.25">
      <c r="A148" s="21">
        <v>5.4900000000000198</v>
      </c>
      <c r="B148" s="27" t="s">
        <v>114</v>
      </c>
      <c r="C148" s="17" t="s">
        <v>93</v>
      </c>
      <c r="D148" s="15">
        <v>1</v>
      </c>
      <c r="E148" s="91"/>
      <c r="F148" s="84">
        <f t="shared" si="6"/>
        <v>0</v>
      </c>
    </row>
    <row r="149" spans="1:10" x14ac:dyDescent="0.25">
      <c r="A149" s="21">
        <v>5.5000000000000204</v>
      </c>
      <c r="B149" s="16" t="s">
        <v>72</v>
      </c>
      <c r="C149" s="17" t="s">
        <v>93</v>
      </c>
      <c r="D149" s="15">
        <v>1</v>
      </c>
      <c r="E149" s="91"/>
      <c r="F149" s="84">
        <f t="shared" si="6"/>
        <v>0</v>
      </c>
    </row>
    <row r="150" spans="1:10" ht="30" x14ac:dyDescent="0.25">
      <c r="A150" s="21">
        <v>5.5100000000000202</v>
      </c>
      <c r="B150" s="27" t="s">
        <v>115</v>
      </c>
      <c r="C150" s="17" t="s">
        <v>93</v>
      </c>
      <c r="D150" s="15">
        <v>2</v>
      </c>
      <c r="E150" s="91"/>
      <c r="F150" s="84">
        <f t="shared" si="6"/>
        <v>0</v>
      </c>
    </row>
    <row r="151" spans="1:10" ht="30" x14ac:dyDescent="0.25">
      <c r="A151" s="21">
        <v>5.52000000000002</v>
      </c>
      <c r="B151" s="27" t="s">
        <v>116</v>
      </c>
      <c r="C151" s="17" t="s">
        <v>93</v>
      </c>
      <c r="D151" s="15">
        <v>2</v>
      </c>
      <c r="E151" s="91"/>
      <c r="F151" s="84">
        <f t="shared" si="6"/>
        <v>0</v>
      </c>
    </row>
    <row r="152" spans="1:10" ht="15.75" thickBot="1" x14ac:dyDescent="0.3">
      <c r="A152" s="21">
        <v>5.5300000000000198</v>
      </c>
      <c r="B152" s="16" t="s">
        <v>75</v>
      </c>
      <c r="C152" s="17" t="s">
        <v>47</v>
      </c>
      <c r="D152" s="15">
        <v>5</v>
      </c>
      <c r="E152" s="91"/>
      <c r="F152" s="85">
        <f t="shared" si="6"/>
        <v>0</v>
      </c>
    </row>
    <row r="153" spans="1:10" s="1" customFormat="1" ht="15.75" thickBot="1" x14ac:dyDescent="0.3">
      <c r="A153" s="117" t="s">
        <v>94</v>
      </c>
      <c r="B153" s="118"/>
      <c r="C153" s="118"/>
      <c r="D153" s="118"/>
      <c r="E153" s="119"/>
      <c r="F153" s="86">
        <f>SUM(F100:F152)</f>
        <v>0</v>
      </c>
      <c r="I153" s="56"/>
    </row>
    <row r="154" spans="1:10" ht="15.75" thickBot="1" x14ac:dyDescent="0.3">
      <c r="A154" s="51"/>
      <c r="B154" s="49"/>
      <c r="C154" s="50"/>
      <c r="D154" s="51"/>
      <c r="E154" s="74"/>
      <c r="F154" s="80"/>
    </row>
    <row r="155" spans="1:10" s="42" customFormat="1" ht="15.75" x14ac:dyDescent="0.25">
      <c r="A155" s="52"/>
      <c r="B155" s="114" t="s">
        <v>117</v>
      </c>
      <c r="C155" s="115"/>
      <c r="D155" s="115"/>
      <c r="E155" s="116"/>
      <c r="F155" s="100">
        <f>+ROUND(F11+F22+F83+F96+F153,0)</f>
        <v>0</v>
      </c>
      <c r="I155" s="47"/>
    </row>
    <row r="156" spans="1:10" s="42" customFormat="1" ht="15.75" x14ac:dyDescent="0.25">
      <c r="A156" s="53"/>
      <c r="B156" s="105" t="s">
        <v>121</v>
      </c>
      <c r="C156" s="106"/>
      <c r="D156" s="106"/>
      <c r="E156" s="107"/>
      <c r="F156" s="101"/>
      <c r="I156" s="47"/>
    </row>
    <row r="157" spans="1:10" s="42" customFormat="1" ht="15.75" x14ac:dyDescent="0.25">
      <c r="A157" s="53"/>
      <c r="B157" s="105" t="s">
        <v>122</v>
      </c>
      <c r="C157" s="106"/>
      <c r="D157" s="106"/>
      <c r="E157" s="107"/>
      <c r="F157" s="101"/>
      <c r="I157" s="47"/>
    </row>
    <row r="158" spans="1:10" s="42" customFormat="1" ht="15.75" x14ac:dyDescent="0.25">
      <c r="A158" s="53"/>
      <c r="B158" s="105" t="s">
        <v>123</v>
      </c>
      <c r="C158" s="106"/>
      <c r="D158" s="106"/>
      <c r="E158" s="107"/>
      <c r="F158" s="101"/>
      <c r="I158" s="47"/>
    </row>
    <row r="159" spans="1:10" s="42" customFormat="1" ht="15.75" x14ac:dyDescent="0.25">
      <c r="A159" s="54"/>
      <c r="B159" s="108" t="s">
        <v>119</v>
      </c>
      <c r="C159" s="109"/>
      <c r="D159" s="109"/>
      <c r="E159" s="110"/>
      <c r="F159" s="102"/>
      <c r="I159" s="47"/>
      <c r="J159" s="47"/>
    </row>
    <row r="160" spans="1:10" s="42" customFormat="1" ht="15.75" x14ac:dyDescent="0.25">
      <c r="A160" s="53"/>
      <c r="B160" s="123"/>
      <c r="C160" s="123"/>
      <c r="D160" s="123"/>
      <c r="E160" s="123"/>
      <c r="F160" s="103"/>
      <c r="I160" s="47"/>
    </row>
    <row r="161" spans="1:9" s="42" customFormat="1" ht="16.5" thickBot="1" x14ac:dyDescent="0.3">
      <c r="A161" s="55"/>
      <c r="B161" s="111" t="s">
        <v>118</v>
      </c>
      <c r="C161" s="112"/>
      <c r="D161" s="112"/>
      <c r="E161" s="113"/>
      <c r="F161" s="104">
        <f>+ROUND(F155+F158+F159,0)</f>
        <v>0</v>
      </c>
      <c r="I161" s="47"/>
    </row>
  </sheetData>
  <sheetProtection algorithmName="SHA-512" hashValue="GccyrPcriZ7WGXnVnQT4jtfjeCdhL3cCMtczQoBnHL71+0y1CL0gStYhXmG5JA0SScFXQdN0g1ujN5UZbhW+6A==" saltValue="H8LOXDG3SeztsvAtlw9uXA==" spinCount="100000" sheet="1" objects="1" scenarios="1"/>
  <mergeCells count="17">
    <mergeCell ref="B98:F98"/>
    <mergeCell ref="A11:E11"/>
    <mergeCell ref="A22:E22"/>
    <mergeCell ref="B156:E156"/>
    <mergeCell ref="A1:F1"/>
    <mergeCell ref="B3:F3"/>
    <mergeCell ref="B13:F13"/>
    <mergeCell ref="B24:F24"/>
    <mergeCell ref="B85:F85"/>
    <mergeCell ref="A83:E83"/>
    <mergeCell ref="B157:E157"/>
    <mergeCell ref="B159:E159"/>
    <mergeCell ref="B161:E161"/>
    <mergeCell ref="B155:E155"/>
    <mergeCell ref="A153:E153"/>
    <mergeCell ref="B158:E158"/>
    <mergeCell ref="B160:E160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portrait" r:id="rId1"/>
  <rowBreaks count="1" manualBreakCount="1">
    <brk id="11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</vt:lpstr>
      <vt:lpstr>PRESUPUESTO!Área_de_impresión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jdlondono</dc:creator>
  <cp:lastModifiedBy>MARIA DEL PILAR MORENO TELLEZ</cp:lastModifiedBy>
  <dcterms:created xsi:type="dcterms:W3CDTF">2017-08-01T15:02:53Z</dcterms:created>
  <dcterms:modified xsi:type="dcterms:W3CDTF">2017-09-01T22:29:09Z</dcterms:modified>
</cp:coreProperties>
</file>